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886" activeTab="3"/>
  </bookViews>
  <sheets>
    <sheet name="はじめに" sheetId="1" r:id="rId1"/>
    <sheet name="鑑" sheetId="2" r:id="rId2"/>
    <sheet name="全体表" sheetId="3" r:id="rId3"/>
    <sheet name="中　講座" sheetId="4" r:id="rId4"/>
  </sheets>
  <definedNames>
    <definedName name="_xlnm.Print_Area" localSheetId="2">'全体表'!$B$1:$H$19</definedName>
    <definedName name="_xlnm.Print_Area" localSheetId="3">'中　講座'!$A$1:$V$48</definedName>
  </definedNames>
  <calcPr fullCalcOnLoad="1"/>
</workbook>
</file>

<file path=xl/comments2.xml><?xml version="1.0" encoding="utf-8"?>
<comments xmlns="http://schemas.openxmlformats.org/spreadsheetml/2006/main">
  <authors>
    <author>沖縄県立総合教育センター</author>
  </authors>
  <commentList>
    <comment ref="F1" authorId="0">
      <text>
        <r>
          <rPr>
            <sz val="9"/>
            <rFont val="ＭＳ Ｐゴシック"/>
            <family val="3"/>
          </rPr>
          <t>ここに公文番号を入力して下さい</t>
        </r>
      </text>
    </comment>
  </commentList>
</comments>
</file>

<file path=xl/sharedStrings.xml><?xml version="1.0" encoding="utf-8"?>
<sst xmlns="http://schemas.openxmlformats.org/spreadsheetml/2006/main" count="108" uniqueCount="63">
  <si>
    <t>番号</t>
  </si>
  <si>
    <t>学校名</t>
  </si>
  <si>
    <t>人数</t>
  </si>
  <si>
    <t>人</t>
  </si>
  <si>
    <t>実施期日</t>
  </si>
  <si>
    <t>お問い合わせ</t>
  </si>
  <si>
    <t>電話　０９８－９３３－７５７２</t>
  </si>
  <si>
    <t>氏　　名</t>
  </si>
  <si>
    <t>講　　座　　名</t>
  </si>
  <si>
    <t>計　　(人)</t>
  </si>
  <si>
    <t>(合計)</t>
  </si>
  <si>
    <t>講　座　別　応　募　人　数</t>
  </si>
  <si>
    <t>教材作成のためのＩＴ活用講座</t>
  </si>
  <si>
    <t>基礎学力の定着を図るＩＴ活用講座</t>
  </si>
  <si>
    <t>ここに必要事項を入力して下さい</t>
  </si>
  <si>
    <t>※　このワークシートをご活用下さい</t>
  </si>
  <si>
    <t>学校名　　</t>
  </si>
  <si>
    <t>学校長名　　</t>
  </si>
  <si>
    <t>記載者(教頭)名　　</t>
  </si>
  <si>
    <t>発送月日　　</t>
  </si>
  <si>
    <t>沖縄県立総合教育センター</t>
  </si>
  <si>
    <t>市町村名　　</t>
  </si>
  <si>
    <t>号</t>
  </si>
  <si>
    <t xml:space="preserve"> (公印省略)</t>
  </si>
  <si>
    <t>みだしのことについて、下記の通り申し込みます。</t>
  </si>
  <si>
    <t>記</t>
  </si>
  <si>
    <t>２．申し込み者数</t>
  </si>
  <si>
    <t>１．ＩＴ教育研修について、次の人数の申し込みを行います。氏名については、このファイルに同封します。</t>
  </si>
  <si>
    <t>※　このファイルに、１～３に示す順序で学校データとりまとめて下さい。</t>
  </si>
  <si>
    <t>１．次の項目に必要事項を入力下さい。</t>
  </si>
  <si>
    <t>※　処理の流れは、次の通りです。</t>
  </si>
  <si>
    <t>３．「鑑」の文書番号を入力して下さい。</t>
  </si>
  <si>
    <t>２．講座申込者の名前を入力します。(人数を「全体表」で確認して下さい。)</t>
  </si>
  <si>
    <t>※　取りまとめて名前を入力し、電子メールで市町村教育委員会の担当主事宛に送って下さい</t>
  </si>
  <si>
    <t>県立教育センター　IT教育班</t>
  </si>
  <si>
    <t>Ⅰ</t>
  </si>
  <si>
    <t>国際化及び情報化への対応講座</t>
  </si>
  <si>
    <t>Ⅱ</t>
  </si>
  <si>
    <t>1)初心者のためのﾏﾙﾁﾒﾃﾞｨｱ教材作成基礎講座</t>
  </si>
  <si>
    <t>Ⅲ</t>
  </si>
  <si>
    <t>中学校合計</t>
  </si>
  <si>
    <t>3)中学校版生徒情報管理システム活用研修会</t>
  </si>
  <si>
    <t>1)学力向上のためのICT活用講座</t>
  </si>
  <si>
    <t>中学校</t>
  </si>
  <si>
    <t>第１希望日</t>
  </si>
  <si>
    <t>第２希望日</t>
  </si>
  <si>
    <t>第３希望日</t>
  </si>
  <si>
    <t>平成21年度</t>
  </si>
  <si>
    <t>担当　武元　英樹</t>
  </si>
  <si>
    <t>Emaｉｌ　tkemotoh@open.ed.jp</t>
  </si>
  <si>
    <t>１．「申込書の送付」　　　　学校　→　市町村教育委員会　　〔5月21日(木)〆切 〕</t>
  </si>
  <si>
    <t>２．「受講者決定の通知」　IT教育センターwebページにて受講可否をお知らせします。〔６月２４日(水)予定〕</t>
  </si>
  <si>
    <t>(例：平成２１年５月２１日)</t>
  </si>
  <si>
    <t>所長　喜納　眞正　　　殿</t>
  </si>
  <si>
    <t>1)中学校校務支援講座</t>
  </si>
  <si>
    <t>2)ICTによる語学活用講座</t>
  </si>
  <si>
    <t>8月3・4･5日</t>
  </si>
  <si>
    <t>教材作成のためのICT活用講座</t>
  </si>
  <si>
    <t>授業におけるICT活用講座</t>
  </si>
  <si>
    <t>８月３日，４日，５日の中から選択</t>
  </si>
  <si>
    <t xml:space="preserve"> IＣT教育研修　受講申込者名簿　　中学校入力用</t>
  </si>
  <si>
    <t>※　このファイルは、ＩＣＴ教育研修について名簿を登録し、市町村教育委員会へ送付するためのものです。</t>
  </si>
  <si>
    <t>「ＩCＴ教育研修」受講申し込みについて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</si>
</sst>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11]ggge&quot;年&quot;m&quot;月&quot;d&quot;日&quot;;@"/>
    <numFmt numFmtId="185" formatCode="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48"/>
      <name val="ＭＳ Ｐゴシック"/>
      <family val="3"/>
    </font>
    <font>
      <b/>
      <sz val="12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medium"/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  <border>
      <left style="double"/>
      <right>
        <color indexed="63"/>
      </right>
      <top style="medium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medium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double"/>
      <top>
        <color indexed="63"/>
      </top>
      <bottom style="dashed"/>
    </border>
    <border>
      <left style="thin"/>
      <right>
        <color indexed="63"/>
      </right>
      <top style="dotted"/>
      <bottom style="dotted"/>
    </border>
    <border>
      <left style="thin"/>
      <right style="double"/>
      <top style="dashed"/>
      <bottom style="dashed"/>
    </border>
    <border>
      <left style="thin"/>
      <right style="double"/>
      <top style="dash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dashed"/>
      <top style="dashed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dashed"/>
    </border>
    <border>
      <left style="thin"/>
      <right style="double"/>
      <top style="dash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56" fontId="0" fillId="0" borderId="0" xfId="0" applyNumberFormat="1" applyFont="1" applyAlignment="1" applyProtection="1">
      <alignment vertical="center"/>
      <protection/>
    </xf>
    <xf numFmtId="56" fontId="0" fillId="0" borderId="0" xfId="0" applyNumberFormat="1" applyFont="1" applyBorder="1" applyAlignment="1" applyProtection="1">
      <alignment horizontal="right" vertical="center"/>
      <protection/>
    </xf>
    <xf numFmtId="56" fontId="5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58" fontId="0" fillId="0" borderId="0" xfId="0" applyNumberFormat="1" applyAlignment="1">
      <alignment horizontal="right" vertical="center"/>
    </xf>
    <xf numFmtId="58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56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7" xfId="0" applyFont="1" applyFill="1" applyBorder="1" applyAlignment="1" applyProtection="1">
      <alignment vertical="center"/>
      <protection/>
    </xf>
    <xf numFmtId="56" fontId="4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56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vertical="center"/>
      <protection/>
    </xf>
    <xf numFmtId="0" fontId="4" fillId="0" borderId="45" xfId="0" applyFont="1" applyFill="1" applyBorder="1" applyAlignment="1" applyProtection="1">
      <alignment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vertical="center"/>
      <protection/>
    </xf>
    <xf numFmtId="0" fontId="6" fillId="0" borderId="48" xfId="0" applyFont="1" applyFill="1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vertical="center"/>
      <protection/>
    </xf>
    <xf numFmtId="0" fontId="8" fillId="0" borderId="39" xfId="0" applyFont="1" applyFill="1" applyBorder="1" applyAlignment="1" applyProtection="1">
      <alignment vertical="center"/>
      <protection/>
    </xf>
    <xf numFmtId="0" fontId="13" fillId="0" borderId="49" xfId="0" applyFont="1" applyFill="1" applyBorder="1" applyAlignment="1" applyProtection="1">
      <alignment vertical="center"/>
      <protection/>
    </xf>
    <xf numFmtId="0" fontId="13" fillId="0" borderId="50" xfId="0" applyFont="1" applyFill="1" applyBorder="1" applyAlignment="1" applyProtection="1">
      <alignment vertical="center"/>
      <protection/>
    </xf>
    <xf numFmtId="56" fontId="8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 locked="0"/>
    </xf>
    <xf numFmtId="56" fontId="0" fillId="0" borderId="51" xfId="0" applyNumberFormat="1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56" fontId="0" fillId="0" borderId="53" xfId="0" applyNumberFormat="1" applyBorder="1" applyAlignment="1" applyProtection="1">
      <alignment vertical="center"/>
      <protection locked="0"/>
    </xf>
    <xf numFmtId="56" fontId="0" fillId="0" borderId="54" xfId="0" applyNumberFormat="1" applyBorder="1" applyAlignment="1" applyProtection="1">
      <alignment vertical="center"/>
      <protection locked="0"/>
    </xf>
    <xf numFmtId="56" fontId="0" fillId="0" borderId="11" xfId="0" applyNumberFormat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56" fontId="0" fillId="0" borderId="12" xfId="0" applyNumberFormat="1" applyBorder="1" applyAlignment="1" applyProtection="1">
      <alignment vertical="center"/>
      <protection locked="0"/>
    </xf>
    <xf numFmtId="0" fontId="0" fillId="33" borderId="56" xfId="0" applyFill="1" applyBorder="1" applyAlignment="1" applyProtection="1">
      <alignment vertical="center"/>
      <protection/>
    </xf>
    <xf numFmtId="0" fontId="0" fillId="33" borderId="57" xfId="0" applyFill="1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33" borderId="60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58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 applyProtection="1">
      <alignment horizontal="left" vertical="center"/>
      <protection/>
    </xf>
    <xf numFmtId="0" fontId="8" fillId="0" borderId="64" xfId="0" applyFont="1" applyFill="1" applyBorder="1" applyAlignment="1" applyProtection="1">
      <alignment horizontal="left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  <protection/>
    </xf>
    <xf numFmtId="0" fontId="13" fillId="0" borderId="69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horizontal="center" vertical="center"/>
      <protection/>
    </xf>
    <xf numFmtId="0" fontId="13" fillId="0" borderId="7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8" fillId="33" borderId="79" xfId="0" applyFont="1" applyFill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0" fillId="33" borderId="69" xfId="0" applyFill="1" applyBorder="1" applyAlignment="1" applyProtection="1">
      <alignment horizontal="center" vertical="center"/>
      <protection/>
    </xf>
    <xf numFmtId="0" fontId="0" fillId="33" borderId="70" xfId="0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0</xdr:rowOff>
    </xdr:from>
    <xdr:to>
      <xdr:col>7</xdr:col>
      <xdr:colOff>0</xdr:colOff>
      <xdr:row>12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3048000" y="1314450"/>
          <a:ext cx="219075" cy="1038225"/>
        </a:xfrm>
        <a:prstGeom prst="leftBrace">
          <a:avLst>
            <a:gd name="adj" fmla="val 8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K29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2.25390625" style="7" customWidth="1"/>
    <col min="2" max="2" width="6.75390625" style="7" customWidth="1"/>
    <col min="3" max="3" width="4.75390625" style="7" customWidth="1"/>
    <col min="4" max="5" width="4.25390625" style="7" customWidth="1"/>
    <col min="6" max="6" width="17.625" style="7" customWidth="1"/>
    <col min="7" max="7" width="3.00390625" style="7" customWidth="1"/>
    <col min="8" max="8" width="16.00390625" style="7" customWidth="1"/>
    <col min="9" max="9" width="18.625" style="7" customWidth="1"/>
    <col min="10" max="10" width="12.00390625" style="7" customWidth="1"/>
    <col min="11" max="16384" width="9.00390625" style="7" customWidth="1"/>
  </cols>
  <sheetData>
    <row r="1" spans="3:5" ht="17.25">
      <c r="C1" s="37" t="s">
        <v>47</v>
      </c>
      <c r="D1" s="37"/>
      <c r="E1" s="37"/>
    </row>
    <row r="2" spans="2:11" ht="24">
      <c r="B2" s="15"/>
      <c r="C2" s="122" t="s">
        <v>60</v>
      </c>
      <c r="D2" s="122"/>
      <c r="E2" s="122"/>
      <c r="F2" s="122"/>
      <c r="G2" s="122"/>
      <c r="H2" s="122"/>
      <c r="I2" s="122"/>
      <c r="J2" s="122"/>
      <c r="K2" s="122"/>
    </row>
    <row r="3" spans="2:11" ht="6.75" customHeight="1">
      <c r="B3" s="15"/>
      <c r="C3" s="41"/>
      <c r="D3" s="41"/>
      <c r="E3" s="41"/>
      <c r="F3" s="41"/>
      <c r="G3" s="41"/>
      <c r="H3" s="41"/>
      <c r="I3" s="41"/>
      <c r="J3" s="41"/>
      <c r="K3" s="26"/>
    </row>
    <row r="4" ht="14.25">
      <c r="B4" s="43" t="s">
        <v>61</v>
      </c>
    </row>
    <row r="5" ht="8.25" customHeight="1"/>
    <row r="6" s="18" customFormat="1" ht="15" thickBot="1">
      <c r="B6" s="44" t="s">
        <v>28</v>
      </c>
    </row>
    <row r="7" spans="2:11" ht="18" customHeight="1" thickBot="1">
      <c r="B7" s="45"/>
      <c r="C7" s="46" t="s">
        <v>29</v>
      </c>
      <c r="D7" s="47"/>
      <c r="E7" s="47"/>
      <c r="F7" s="47"/>
      <c r="G7" s="47"/>
      <c r="H7" s="47"/>
      <c r="I7" s="47"/>
      <c r="J7" s="47"/>
      <c r="K7" s="48"/>
    </row>
    <row r="8" spans="2:11" ht="15.75" customHeight="1" thickBot="1">
      <c r="B8" s="15"/>
      <c r="C8" s="49"/>
      <c r="D8" s="50"/>
      <c r="E8" s="50"/>
      <c r="F8" s="50"/>
      <c r="G8" s="50"/>
      <c r="H8" s="51" t="s">
        <v>19</v>
      </c>
      <c r="I8" s="72"/>
      <c r="J8" s="78" t="s">
        <v>52</v>
      </c>
      <c r="K8" s="52"/>
    </row>
    <row r="9" spans="2:11" ht="15.75" customHeight="1" thickBot="1">
      <c r="B9" s="15"/>
      <c r="C9" s="49"/>
      <c r="D9" s="50"/>
      <c r="E9" s="50"/>
      <c r="F9" s="50"/>
      <c r="G9" s="50"/>
      <c r="H9" s="51" t="s">
        <v>21</v>
      </c>
      <c r="I9" s="72"/>
      <c r="J9" s="27"/>
      <c r="K9" s="52"/>
    </row>
    <row r="10" spans="3:11" ht="15.75" customHeight="1" thickBot="1">
      <c r="C10" s="53"/>
      <c r="D10" s="54" t="s">
        <v>14</v>
      </c>
      <c r="E10" s="54"/>
      <c r="F10" s="54"/>
      <c r="G10" s="21"/>
      <c r="H10" s="55" t="s">
        <v>16</v>
      </c>
      <c r="I10" s="4"/>
      <c r="J10" s="21" t="s">
        <v>43</v>
      </c>
      <c r="K10" s="56"/>
    </row>
    <row r="11" spans="3:11" ht="15.75" customHeight="1" thickBot="1">
      <c r="C11" s="53"/>
      <c r="D11" s="21"/>
      <c r="E11" s="21"/>
      <c r="F11" s="21"/>
      <c r="G11" s="57"/>
      <c r="H11" s="55" t="s">
        <v>17</v>
      </c>
      <c r="I11" s="4"/>
      <c r="J11" s="21"/>
      <c r="K11" s="56"/>
    </row>
    <row r="12" spans="3:11" ht="15.75" customHeight="1" thickBot="1">
      <c r="C12" s="53"/>
      <c r="D12" s="21"/>
      <c r="E12" s="21"/>
      <c r="F12" s="21"/>
      <c r="G12" s="21"/>
      <c r="H12" s="55" t="s">
        <v>18</v>
      </c>
      <c r="I12" s="4"/>
      <c r="J12" s="21"/>
      <c r="K12" s="56"/>
    </row>
    <row r="13" spans="3:11" ht="8.25" customHeight="1">
      <c r="C13" s="53"/>
      <c r="D13" s="21"/>
      <c r="E13" s="21"/>
      <c r="F13" s="21"/>
      <c r="G13" s="21"/>
      <c r="H13" s="21"/>
      <c r="I13" s="21"/>
      <c r="J13" s="21"/>
      <c r="K13" s="56"/>
    </row>
    <row r="14" spans="3:11" ht="14.25">
      <c r="C14" s="58" t="s">
        <v>32</v>
      </c>
      <c r="D14" s="21"/>
      <c r="E14" s="21"/>
      <c r="F14" s="21"/>
      <c r="G14" s="21"/>
      <c r="H14" s="21"/>
      <c r="I14" s="21"/>
      <c r="J14" s="21"/>
      <c r="K14" s="56"/>
    </row>
    <row r="15" spans="3:11" ht="8.25" customHeight="1">
      <c r="C15" s="53"/>
      <c r="D15" s="21"/>
      <c r="E15" s="21"/>
      <c r="F15" s="21"/>
      <c r="G15" s="21"/>
      <c r="H15" s="21"/>
      <c r="I15" s="21"/>
      <c r="J15" s="21"/>
      <c r="K15" s="56"/>
    </row>
    <row r="16" spans="3:11" ht="15" thickBot="1">
      <c r="C16" s="59" t="s">
        <v>31</v>
      </c>
      <c r="D16" s="60"/>
      <c r="E16" s="60"/>
      <c r="F16" s="60"/>
      <c r="G16" s="60"/>
      <c r="H16" s="60"/>
      <c r="I16" s="60"/>
      <c r="J16" s="60"/>
      <c r="K16" s="61"/>
    </row>
    <row r="17" ht="8.25" customHeight="1"/>
    <row r="18" ht="14.25">
      <c r="B18" s="44" t="s">
        <v>30</v>
      </c>
    </row>
    <row r="19" s="17" customFormat="1" ht="13.5">
      <c r="C19" s="17" t="s">
        <v>50</v>
      </c>
    </row>
    <row r="20" s="18" customFormat="1" ht="13.5">
      <c r="D20" s="42" t="s">
        <v>15</v>
      </c>
    </row>
    <row r="21" s="18" customFormat="1" ht="13.5">
      <c r="D21" s="7" t="s">
        <v>33</v>
      </c>
    </row>
    <row r="22" ht="8.25" customHeight="1"/>
    <row r="23" ht="13.5">
      <c r="C23" s="17" t="s">
        <v>51</v>
      </c>
    </row>
    <row r="24" ht="6" customHeight="1"/>
    <row r="25" ht="13.5">
      <c r="J25" s="7" t="s">
        <v>5</v>
      </c>
    </row>
    <row r="26" ht="13.5">
      <c r="J26" s="7" t="s">
        <v>34</v>
      </c>
    </row>
    <row r="27" ht="13.5">
      <c r="J27" s="7" t="s">
        <v>6</v>
      </c>
    </row>
    <row r="28" ht="13.5">
      <c r="J28" s="7" t="s">
        <v>48</v>
      </c>
    </row>
    <row r="29" ht="13.5">
      <c r="J29" s="7" t="s">
        <v>49</v>
      </c>
    </row>
  </sheetData>
  <sheetProtection sheet="1" objects="1" scenarios="1" selectLockedCells="1"/>
  <mergeCells count="1">
    <mergeCell ref="C2:K2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0">
      <selection activeCell="F34" sqref="F34"/>
    </sheetView>
  </sheetViews>
  <sheetFormatPr defaultColWidth="9.00390625" defaultRowHeight="13.5"/>
  <cols>
    <col min="1" max="1" width="4.75390625" style="7" customWidth="1"/>
    <col min="2" max="2" width="2.75390625" style="7" customWidth="1"/>
    <col min="3" max="3" width="9.00390625" style="7" customWidth="1"/>
    <col min="4" max="4" width="29.875" style="7" customWidth="1"/>
    <col min="5" max="5" width="12.25390625" style="7" customWidth="1"/>
    <col min="6" max="6" width="19.00390625" style="7" customWidth="1"/>
    <col min="7" max="7" width="3.25390625" style="7" customWidth="1"/>
    <col min="8" max="16384" width="9.00390625" style="7" customWidth="1"/>
  </cols>
  <sheetData>
    <row r="1" spans="6:7" ht="17.25" customHeight="1">
      <c r="F1" s="62"/>
      <c r="G1" s="7" t="s">
        <v>22</v>
      </c>
    </row>
    <row r="2" spans="6:7" ht="17.25" customHeight="1">
      <c r="F2" s="125">
        <f>はじめに!I8</f>
        <v>0</v>
      </c>
      <c r="G2" s="125"/>
    </row>
    <row r="3" spans="1:7" ht="17.25" customHeight="1">
      <c r="A3" s="7" t="s">
        <v>20</v>
      </c>
      <c r="F3" s="63"/>
      <c r="G3" s="63"/>
    </row>
    <row r="4" spans="1:7" ht="17.25" customHeight="1">
      <c r="A4" s="7" t="s">
        <v>53</v>
      </c>
      <c r="F4" s="63"/>
      <c r="G4" s="63"/>
    </row>
    <row r="5" spans="6:7" ht="17.25" customHeight="1">
      <c r="F5" s="125" t="str">
        <f>はじめに!$I$9&amp;"立"&amp;はじめに!$I$10&amp;"中学校"</f>
        <v>立中学校</v>
      </c>
      <c r="G5" s="125"/>
    </row>
    <row r="6" spans="6:7" ht="17.25" customHeight="1">
      <c r="F6" s="126" t="str">
        <f>"学  校  長　"&amp;はじめに!I11</f>
        <v>学  校  長　</v>
      </c>
      <c r="G6" s="126"/>
    </row>
    <row r="7" spans="6:7" ht="17.25" customHeight="1">
      <c r="F7" s="63" t="s">
        <v>23</v>
      </c>
      <c r="G7" s="63"/>
    </row>
    <row r="8" spans="6:7" ht="17.25" customHeight="1">
      <c r="F8" s="63"/>
      <c r="G8" s="63"/>
    </row>
    <row r="9" spans="6:7" ht="17.25" customHeight="1">
      <c r="F9" s="126" t="str">
        <f>"記載者名　"&amp;はじめに!I12</f>
        <v>記載者名　</v>
      </c>
      <c r="G9" s="126"/>
    </row>
    <row r="10" spans="6:7" ht="17.25" customHeight="1">
      <c r="F10" s="63"/>
      <c r="G10" s="63"/>
    </row>
    <row r="11" spans="6:7" ht="17.25" customHeight="1">
      <c r="F11" s="63"/>
      <c r="G11" s="63"/>
    </row>
    <row r="12" spans="6:7" ht="17.25" customHeight="1">
      <c r="F12" s="63"/>
      <c r="G12" s="63"/>
    </row>
    <row r="13" spans="6:7" ht="17.25" customHeight="1">
      <c r="F13" s="63"/>
      <c r="G13" s="63"/>
    </row>
    <row r="14" spans="2:6" s="15" customFormat="1" ht="17.25" customHeight="1">
      <c r="B14" s="127" t="s">
        <v>62</v>
      </c>
      <c r="C14" s="127"/>
      <c r="D14" s="127"/>
      <c r="E14" s="127"/>
      <c r="F14" s="127"/>
    </row>
    <row r="15" ht="17.25" customHeight="1"/>
    <row r="16" spans="2:6" ht="17.25" customHeight="1">
      <c r="B16" s="128" t="s">
        <v>24</v>
      </c>
      <c r="C16" s="128"/>
      <c r="D16" s="128"/>
      <c r="E16" s="128"/>
      <c r="F16" s="128"/>
    </row>
    <row r="17" ht="17.25" customHeight="1"/>
    <row r="18" ht="17.25" customHeight="1"/>
    <row r="19" spans="2:7" ht="17.25" customHeight="1">
      <c r="B19" s="123" t="s">
        <v>25</v>
      </c>
      <c r="C19" s="123"/>
      <c r="D19" s="123"/>
      <c r="E19" s="123"/>
      <c r="F19" s="123"/>
      <c r="G19" s="123"/>
    </row>
    <row r="20" ht="17.25" customHeight="1"/>
    <row r="21" spans="2:7" ht="17.25" customHeight="1">
      <c r="B21" s="124" t="s">
        <v>27</v>
      </c>
      <c r="C21" s="124"/>
      <c r="D21" s="124"/>
      <c r="E21" s="124"/>
      <c r="F21" s="124"/>
      <c r="G21" s="124"/>
    </row>
    <row r="22" spans="2:7" ht="17.25" customHeight="1">
      <c r="B22" s="124"/>
      <c r="C22" s="124"/>
      <c r="D22" s="124"/>
      <c r="E22" s="124"/>
      <c r="F22" s="124"/>
      <c r="G22" s="124"/>
    </row>
    <row r="23" ht="17.25" customHeight="1"/>
    <row r="24" ht="17.25" customHeight="1" thickBot="1">
      <c r="B24" s="45" t="s">
        <v>26</v>
      </c>
    </row>
    <row r="25" spans="2:7" ht="17.25" customHeight="1" thickBot="1" thickTop="1">
      <c r="B25" s="136" t="s">
        <v>8</v>
      </c>
      <c r="C25" s="129"/>
      <c r="D25" s="129"/>
      <c r="E25" s="36" t="s">
        <v>4</v>
      </c>
      <c r="F25" s="129" t="s">
        <v>2</v>
      </c>
      <c r="G25" s="130"/>
    </row>
    <row r="26" spans="2:7" ht="17.25" customHeight="1">
      <c r="B26" s="79" t="s">
        <v>35</v>
      </c>
      <c r="C26" s="80" t="s">
        <v>36</v>
      </c>
      <c r="D26" s="80"/>
      <c r="E26" s="81" t="s">
        <v>10</v>
      </c>
      <c r="F26" s="82">
        <f>+'全体表'!F6</f>
        <v>0</v>
      </c>
      <c r="G26" s="83" t="s">
        <v>3</v>
      </c>
    </row>
    <row r="27" spans="2:7" ht="17.25" customHeight="1">
      <c r="B27" s="133"/>
      <c r="C27" s="131" t="s">
        <v>54</v>
      </c>
      <c r="D27" s="132"/>
      <c r="E27" s="84">
        <v>39656</v>
      </c>
      <c r="F27" s="85">
        <f>+'全体表'!F7</f>
        <v>0</v>
      </c>
      <c r="G27" s="86" t="s">
        <v>3</v>
      </c>
    </row>
    <row r="28" spans="2:7" ht="17.25" customHeight="1">
      <c r="B28" s="134"/>
      <c r="C28" s="131" t="s">
        <v>55</v>
      </c>
      <c r="D28" s="132"/>
      <c r="E28" s="84">
        <v>39674</v>
      </c>
      <c r="F28" s="85">
        <f>+'全体表'!F8</f>
        <v>0</v>
      </c>
      <c r="G28" s="86" t="s">
        <v>3</v>
      </c>
    </row>
    <row r="29" spans="2:7" ht="17.25" customHeight="1">
      <c r="B29" s="135"/>
      <c r="C29" s="131" t="s">
        <v>41</v>
      </c>
      <c r="D29" s="132"/>
      <c r="E29" s="84">
        <v>39652</v>
      </c>
      <c r="F29" s="87">
        <f>+'全体表'!F9</f>
        <v>0</v>
      </c>
      <c r="G29" s="86" t="s">
        <v>3</v>
      </c>
    </row>
    <row r="30" spans="2:7" ht="17.25" customHeight="1">
      <c r="B30" s="88" t="s">
        <v>37</v>
      </c>
      <c r="C30" s="89" t="s">
        <v>57</v>
      </c>
      <c r="D30" s="90"/>
      <c r="E30" s="91"/>
      <c r="F30" s="90"/>
      <c r="G30" s="92"/>
    </row>
    <row r="31" spans="2:7" ht="17.25" customHeight="1">
      <c r="B31" s="69"/>
      <c r="C31" s="131" t="s">
        <v>38</v>
      </c>
      <c r="D31" s="132"/>
      <c r="E31" s="84" t="s">
        <v>56</v>
      </c>
      <c r="F31" s="93">
        <f>+'全体表'!F11</f>
        <v>0</v>
      </c>
      <c r="G31" s="86" t="s">
        <v>3</v>
      </c>
    </row>
    <row r="32" spans="2:7" ht="17.25" customHeight="1">
      <c r="B32" s="94" t="s">
        <v>39</v>
      </c>
      <c r="C32" s="95" t="s">
        <v>58</v>
      </c>
      <c r="D32" s="95"/>
      <c r="E32" s="81"/>
      <c r="F32" s="95"/>
      <c r="G32" s="96"/>
    </row>
    <row r="33" spans="2:7" ht="17.25" customHeight="1" thickBot="1">
      <c r="B33" s="69"/>
      <c r="C33" s="131" t="s">
        <v>42</v>
      </c>
      <c r="D33" s="132"/>
      <c r="E33" s="101">
        <v>39666</v>
      </c>
      <c r="F33" s="97">
        <f>+'全体表'!F13</f>
        <v>0</v>
      </c>
      <c r="G33" s="98" t="s">
        <v>3</v>
      </c>
    </row>
    <row r="34" spans="2:7" ht="17.25" customHeight="1" thickBot="1">
      <c r="B34" s="137" t="s">
        <v>40</v>
      </c>
      <c r="C34" s="138"/>
      <c r="D34" s="138"/>
      <c r="E34" s="139"/>
      <c r="F34" s="99">
        <f>+'全体表'!F14</f>
        <v>0</v>
      </c>
      <c r="G34" s="100" t="s">
        <v>3</v>
      </c>
    </row>
    <row r="35" ht="17.25" customHeight="1" thickTop="1"/>
  </sheetData>
  <sheetProtection selectLockedCells="1"/>
  <mergeCells count="17">
    <mergeCell ref="F25:G25"/>
    <mergeCell ref="C28:D28"/>
    <mergeCell ref="B27:B29"/>
    <mergeCell ref="C33:D33"/>
    <mergeCell ref="B25:D25"/>
    <mergeCell ref="B34:E34"/>
    <mergeCell ref="C27:D27"/>
    <mergeCell ref="C31:D31"/>
    <mergeCell ref="C29:D29"/>
    <mergeCell ref="B19:G19"/>
    <mergeCell ref="B21:G22"/>
    <mergeCell ref="F2:G2"/>
    <mergeCell ref="F5:G5"/>
    <mergeCell ref="F6:G6"/>
    <mergeCell ref="F9:G9"/>
    <mergeCell ref="B14:F14"/>
    <mergeCell ref="B16:F16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B1:H15"/>
  <sheetViews>
    <sheetView view="pageBreakPreview" zoomScale="145" zoomScaleSheetLayoutView="145" zoomScalePageLayoutView="0" workbookViewId="0" topLeftCell="A1">
      <selection activeCell="F6" sqref="F6"/>
    </sheetView>
  </sheetViews>
  <sheetFormatPr defaultColWidth="9.00390625" defaultRowHeight="13.5"/>
  <cols>
    <col min="1" max="1" width="6.00390625" style="7" customWidth="1"/>
    <col min="2" max="2" width="3.625" style="7" customWidth="1"/>
    <col min="3" max="3" width="5.25390625" style="7" customWidth="1"/>
    <col min="4" max="4" width="36.75390625" style="7" customWidth="1"/>
    <col min="5" max="5" width="13.375" style="7" customWidth="1"/>
    <col min="6" max="6" width="4.125" style="7" customWidth="1"/>
    <col min="7" max="7" width="3.00390625" style="7" customWidth="1"/>
    <col min="8" max="8" width="3.75390625" style="7" customWidth="1"/>
    <col min="9" max="16384" width="9.00390625" style="7" customWidth="1"/>
  </cols>
  <sheetData>
    <row r="1" spans="2:8" s="32" customFormat="1" ht="25.5">
      <c r="B1" s="140" t="s">
        <v>11</v>
      </c>
      <c r="C1" s="140"/>
      <c r="D1" s="140"/>
      <c r="E1" s="140"/>
      <c r="F1" s="140"/>
      <c r="G1" s="140"/>
      <c r="H1" s="31"/>
    </row>
    <row r="2" spans="2:8" s="32" customFormat="1" ht="10.5" customHeight="1">
      <c r="B2" s="31"/>
      <c r="C2" s="31"/>
      <c r="D2" s="31"/>
      <c r="E2" s="31"/>
      <c r="F2" s="31"/>
      <c r="G2" s="31"/>
      <c r="H2" s="31"/>
    </row>
    <row r="3" spans="2:8" ht="17.25">
      <c r="B3" s="141" t="s">
        <v>43</v>
      </c>
      <c r="C3" s="141"/>
      <c r="D3" s="16"/>
      <c r="E3" s="142" t="str">
        <f>はじめに!$I$9&amp;"立"&amp;はじめに!$I$10&amp;"中学校"</f>
        <v>立中学校</v>
      </c>
      <c r="F3" s="142"/>
      <c r="G3" s="143"/>
      <c r="H3" s="143"/>
    </row>
    <row r="4" spans="2:7" ht="6" customHeight="1" thickBot="1">
      <c r="B4" s="34"/>
      <c r="C4" s="35"/>
      <c r="D4" s="16"/>
      <c r="E4" s="33"/>
      <c r="F4" s="33"/>
      <c r="G4" s="16"/>
    </row>
    <row r="5" spans="2:7" ht="15.75" thickBot="1" thickTop="1">
      <c r="B5" s="136" t="s">
        <v>8</v>
      </c>
      <c r="C5" s="129"/>
      <c r="D5" s="129"/>
      <c r="E5" s="36" t="s">
        <v>4</v>
      </c>
      <c r="F5" s="129" t="s">
        <v>2</v>
      </c>
      <c r="G5" s="130"/>
    </row>
    <row r="6" spans="2:7" s="37" customFormat="1" ht="18.75" customHeight="1">
      <c r="B6" s="79" t="s">
        <v>35</v>
      </c>
      <c r="C6" s="80" t="s">
        <v>36</v>
      </c>
      <c r="D6" s="80"/>
      <c r="E6" s="81" t="s">
        <v>10</v>
      </c>
      <c r="F6" s="82">
        <f>SUM(F7:F9)</f>
        <v>0</v>
      </c>
      <c r="G6" s="83" t="s">
        <v>3</v>
      </c>
    </row>
    <row r="7" spans="2:7" ht="18.75" customHeight="1">
      <c r="B7" s="133"/>
      <c r="C7" s="131" t="s">
        <v>54</v>
      </c>
      <c r="D7" s="132"/>
      <c r="E7" s="84">
        <v>39656</v>
      </c>
      <c r="F7" s="102">
        <f>'中　講座'!C48</f>
        <v>0</v>
      </c>
      <c r="G7" s="86" t="s">
        <v>3</v>
      </c>
    </row>
    <row r="8" spans="2:7" ht="18.75" customHeight="1">
      <c r="B8" s="134"/>
      <c r="C8" s="131" t="s">
        <v>55</v>
      </c>
      <c r="D8" s="132"/>
      <c r="E8" s="84">
        <v>39674</v>
      </c>
      <c r="F8" s="102">
        <f>'中　講座'!G48</f>
        <v>0</v>
      </c>
      <c r="G8" s="86" t="s">
        <v>3</v>
      </c>
    </row>
    <row r="9" spans="2:7" ht="15" customHeight="1">
      <c r="B9" s="135"/>
      <c r="C9" s="131" t="s">
        <v>41</v>
      </c>
      <c r="D9" s="132"/>
      <c r="E9" s="84">
        <v>39652</v>
      </c>
      <c r="F9" s="103">
        <f>'中　講座'!K48</f>
        <v>0</v>
      </c>
      <c r="G9" s="86" t="s">
        <v>3</v>
      </c>
    </row>
    <row r="10" spans="2:7" ht="15" customHeight="1">
      <c r="B10" s="88" t="s">
        <v>37</v>
      </c>
      <c r="C10" s="89" t="s">
        <v>12</v>
      </c>
      <c r="D10" s="90"/>
      <c r="E10" s="91"/>
      <c r="F10" s="90"/>
      <c r="G10" s="92"/>
    </row>
    <row r="11" spans="2:7" ht="15" customHeight="1">
      <c r="B11" s="69"/>
      <c r="C11" s="131" t="s">
        <v>38</v>
      </c>
      <c r="D11" s="132"/>
      <c r="E11" s="84" t="s">
        <v>56</v>
      </c>
      <c r="F11" s="93">
        <f>'中　講座'!O48</f>
        <v>0</v>
      </c>
      <c r="G11" s="86" t="s">
        <v>3</v>
      </c>
    </row>
    <row r="12" spans="2:7" s="37" customFormat="1" ht="18.75" customHeight="1">
      <c r="B12" s="94" t="s">
        <v>39</v>
      </c>
      <c r="C12" s="95" t="s">
        <v>13</v>
      </c>
      <c r="D12" s="95"/>
      <c r="E12" s="81"/>
      <c r="F12" s="95"/>
      <c r="G12" s="96"/>
    </row>
    <row r="13" spans="2:7" ht="15" customHeight="1" thickBot="1">
      <c r="B13" s="69"/>
      <c r="C13" s="131" t="s">
        <v>42</v>
      </c>
      <c r="D13" s="132"/>
      <c r="E13" s="101">
        <v>39666</v>
      </c>
      <c r="F13" s="97">
        <f>'中　講座'!V48</f>
        <v>0</v>
      </c>
      <c r="G13" s="98" t="s">
        <v>3</v>
      </c>
    </row>
    <row r="14" spans="2:7" ht="15" thickBot="1">
      <c r="B14" s="137" t="s">
        <v>40</v>
      </c>
      <c r="C14" s="138"/>
      <c r="D14" s="138"/>
      <c r="E14" s="139"/>
      <c r="F14" s="99">
        <f>F13+F11+F6</f>
        <v>0</v>
      </c>
      <c r="G14" s="100" t="s">
        <v>3</v>
      </c>
    </row>
    <row r="15" spans="2:7" s="37" customFormat="1" ht="9.75" customHeight="1" thickTop="1">
      <c r="B15" s="38"/>
      <c r="C15" s="39"/>
      <c r="D15" s="39"/>
      <c r="E15" s="40"/>
      <c r="F15" s="39"/>
      <c r="G15" s="39"/>
    </row>
  </sheetData>
  <sheetProtection selectLockedCells="1"/>
  <mergeCells count="12">
    <mergeCell ref="B1:G1"/>
    <mergeCell ref="B3:C3"/>
    <mergeCell ref="E3:H3"/>
    <mergeCell ref="B14:E14"/>
    <mergeCell ref="C9:D9"/>
    <mergeCell ref="F5:G5"/>
    <mergeCell ref="B7:B9"/>
    <mergeCell ref="C7:D7"/>
    <mergeCell ref="C11:D11"/>
    <mergeCell ref="C8:D8"/>
    <mergeCell ref="C13:D13"/>
    <mergeCell ref="B5:D5"/>
  </mergeCells>
  <printOptions/>
  <pageMargins left="1.04" right="0.27" top="0.6" bottom="0.46" header="0.28" footer="0.36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W49"/>
  <sheetViews>
    <sheetView tabSelected="1" view="pageBreakPreview" zoomScale="70" zoomScaleSheetLayoutView="70" zoomScalePageLayoutView="0" workbookViewId="0" topLeftCell="H1">
      <pane ySplit="7" topLeftCell="A8" activePane="bottomLeft" state="frozen"/>
      <selection pane="topLeft" activeCell="A2" sqref="A2:D2"/>
      <selection pane="bottomLeft" activeCell="V8" sqref="V8"/>
    </sheetView>
  </sheetViews>
  <sheetFormatPr defaultColWidth="9.00390625" defaultRowHeight="13.5"/>
  <cols>
    <col min="1" max="1" width="3.625" style="7" customWidth="1"/>
    <col min="2" max="2" width="9.25390625" style="7" customWidth="1"/>
    <col min="3" max="3" width="26.875" style="7" customWidth="1"/>
    <col min="4" max="4" width="5.375" style="7" customWidth="1"/>
    <col min="5" max="5" width="3.625" style="7" customWidth="1"/>
    <col min="6" max="6" width="9.25390625" style="7" customWidth="1"/>
    <col min="7" max="7" width="26.875" style="7" customWidth="1"/>
    <col min="8" max="8" width="5.375" style="7" customWidth="1"/>
    <col min="9" max="9" width="3.625" style="7" customWidth="1"/>
    <col min="10" max="10" width="9.25390625" style="7" customWidth="1"/>
    <col min="11" max="11" width="26.875" style="7" customWidth="1"/>
    <col min="12" max="12" width="5.375" style="7" customWidth="1"/>
    <col min="13" max="13" width="3.625" style="7" customWidth="1"/>
    <col min="14" max="14" width="9.25390625" style="7" customWidth="1"/>
    <col min="15" max="15" width="26.875" style="7" customWidth="1"/>
    <col min="16" max="18" width="10.50390625" style="7" customWidth="1"/>
    <col min="19" max="19" width="5.375" style="7" customWidth="1"/>
    <col min="20" max="20" width="3.625" style="7" customWidth="1"/>
    <col min="21" max="21" width="9.25390625" style="7" customWidth="1"/>
    <col min="22" max="22" width="26.875" style="7" customWidth="1"/>
    <col min="23" max="23" width="3.625" style="7" customWidth="1"/>
    <col min="24" max="16384" width="9.00390625" style="7" customWidth="1"/>
  </cols>
  <sheetData>
    <row r="1" spans="1:22" ht="21" customHeight="1">
      <c r="A1" s="5" t="str">
        <f>はじめに!C1</f>
        <v>平成21年度</v>
      </c>
      <c r="B1" s="5"/>
      <c r="C1" s="162"/>
      <c r="D1" s="162"/>
      <c r="E1" s="162"/>
      <c r="F1" s="162"/>
      <c r="G1" s="162"/>
      <c r="I1" s="6"/>
      <c r="J1" s="5"/>
      <c r="M1" s="6"/>
      <c r="N1" s="5"/>
      <c r="O1" s="161"/>
      <c r="P1" s="161"/>
      <c r="Q1" s="161"/>
      <c r="R1" s="161"/>
      <c r="S1" s="161"/>
      <c r="T1" s="26"/>
      <c r="U1" s="26"/>
      <c r="V1" s="71" t="str">
        <f>はじめに!I9&amp;"立"&amp;はじめに!I10&amp;"中学校"</f>
        <v>立中学校</v>
      </c>
    </row>
    <row r="2" spans="1:23" s="73" customFormat="1" ht="21" customHeight="1">
      <c r="A2" s="146" t="str">
        <f>CONCATENATE('全体表'!B3,'全体表'!B6,'全体表'!C6)</f>
        <v>中学校Ⅰ国際化及び情報化への対応講座</v>
      </c>
      <c r="B2" s="146"/>
      <c r="C2" s="146"/>
      <c r="D2" s="160"/>
      <c r="E2" s="160"/>
      <c r="F2" s="160"/>
      <c r="G2" s="160"/>
      <c r="H2" s="143"/>
      <c r="I2" s="143"/>
      <c r="J2" s="143"/>
      <c r="K2" s="143"/>
      <c r="L2" s="77"/>
      <c r="M2" s="163" t="str">
        <f>CONCATENATE('全体表'!B3,'全体表'!B10,'全体表'!C10)</f>
        <v>中学校Ⅱ教材作成のためのＩＴ活用講座</v>
      </c>
      <c r="N2" s="163"/>
      <c r="O2" s="163"/>
      <c r="P2" s="77"/>
      <c r="Q2" s="77"/>
      <c r="R2" s="77"/>
      <c r="S2" s="77"/>
      <c r="T2" s="146" t="str">
        <f>CONCATENATE('全体表'!B3,'全体表'!B12,'全体表'!C12)</f>
        <v>中学校Ⅲ基礎学力の定着を図るＩＴ活用講座</v>
      </c>
      <c r="U2" s="147"/>
      <c r="V2" s="147"/>
      <c r="W2" s="77"/>
    </row>
    <row r="3" spans="1:23" s="25" customFormat="1" ht="20.25" customHeight="1">
      <c r="A3" s="25" t="str">
        <f>'全体表'!C7</f>
        <v>1)中学校校務支援講座</v>
      </c>
      <c r="B3" s="74"/>
      <c r="C3" s="75"/>
      <c r="D3" s="74"/>
      <c r="E3" s="152" t="str">
        <f>'全体表'!C8</f>
        <v>2)ICTによる語学活用講座</v>
      </c>
      <c r="F3" s="152"/>
      <c r="G3" s="152"/>
      <c r="H3" s="76"/>
      <c r="I3" s="152" t="str">
        <f>'全体表'!C9</f>
        <v>3)中学校版生徒情報管理システム活用研修会</v>
      </c>
      <c r="J3" s="152"/>
      <c r="K3" s="152"/>
      <c r="L3" s="76"/>
      <c r="M3" s="152" t="str">
        <f>'全体表'!C11</f>
        <v>1)初心者のためのﾏﾙﾁﾒﾃﾞｨｱ教材作成基礎講座</v>
      </c>
      <c r="N3" s="152"/>
      <c r="O3" s="152"/>
      <c r="P3" s="104"/>
      <c r="Q3" s="104"/>
      <c r="R3" s="104"/>
      <c r="S3" s="74"/>
      <c r="T3" s="152" t="str">
        <f>'全体表'!C13</f>
        <v>1)学力向上のためのICT活用講座</v>
      </c>
      <c r="U3" s="152"/>
      <c r="V3" s="152"/>
      <c r="W3" s="68"/>
    </row>
    <row r="4" spans="2:23" ht="20.25" customHeight="1">
      <c r="B4" s="8"/>
      <c r="C4" s="28">
        <f>'全体表'!E7</f>
        <v>39656</v>
      </c>
      <c r="D4" s="8"/>
      <c r="E4" s="27"/>
      <c r="F4" s="27"/>
      <c r="G4" s="29">
        <f>'全体表'!E8</f>
        <v>39674</v>
      </c>
      <c r="H4" s="9"/>
      <c r="I4" s="19"/>
      <c r="J4" s="19"/>
      <c r="K4" s="30">
        <f>'全体表'!E9</f>
        <v>39652</v>
      </c>
      <c r="L4" s="9"/>
      <c r="M4" s="19"/>
      <c r="N4" s="19"/>
      <c r="O4" s="30"/>
      <c r="P4" s="30"/>
      <c r="Q4" s="30"/>
      <c r="R4" s="30" t="s">
        <v>59</v>
      </c>
      <c r="S4" s="8"/>
      <c r="T4" s="27"/>
      <c r="U4" s="27"/>
      <c r="V4" s="29">
        <f>+'全体表'!E13</f>
        <v>39666</v>
      </c>
      <c r="W4" s="24"/>
    </row>
    <row r="5" spans="1:23" s="21" customFormat="1" ht="13.5" customHeight="1" thickBot="1">
      <c r="A5" s="23"/>
      <c r="B5" s="23"/>
      <c r="C5" s="23"/>
      <c r="D5" s="20"/>
      <c r="S5" s="22"/>
      <c r="W5" s="24"/>
    </row>
    <row r="6" spans="1:23" s="25" customFormat="1" ht="12.75" thickTop="1">
      <c r="A6" s="148" t="s">
        <v>0</v>
      </c>
      <c r="B6" s="144" t="s">
        <v>1</v>
      </c>
      <c r="C6" s="150" t="s">
        <v>7</v>
      </c>
      <c r="E6" s="148" t="s">
        <v>0</v>
      </c>
      <c r="F6" s="144" t="s">
        <v>1</v>
      </c>
      <c r="G6" s="150" t="s">
        <v>7</v>
      </c>
      <c r="I6" s="148" t="s">
        <v>0</v>
      </c>
      <c r="J6" s="144" t="s">
        <v>1</v>
      </c>
      <c r="K6" s="150" t="s">
        <v>7</v>
      </c>
      <c r="M6" s="148" t="s">
        <v>0</v>
      </c>
      <c r="N6" s="144" t="s">
        <v>1</v>
      </c>
      <c r="O6" s="144" t="s">
        <v>7</v>
      </c>
      <c r="P6" s="153" t="s">
        <v>44</v>
      </c>
      <c r="Q6" s="144" t="s">
        <v>45</v>
      </c>
      <c r="R6" s="156" t="s">
        <v>46</v>
      </c>
      <c r="T6" s="148" t="s">
        <v>0</v>
      </c>
      <c r="U6" s="144" t="s">
        <v>1</v>
      </c>
      <c r="V6" s="150" t="s">
        <v>7</v>
      </c>
      <c r="W6" s="68"/>
    </row>
    <row r="7" spans="1:23" s="25" customFormat="1" ht="12.75" thickBot="1">
      <c r="A7" s="149"/>
      <c r="B7" s="145"/>
      <c r="C7" s="151"/>
      <c r="E7" s="149"/>
      <c r="F7" s="145"/>
      <c r="G7" s="151"/>
      <c r="I7" s="149"/>
      <c r="J7" s="145"/>
      <c r="K7" s="151"/>
      <c r="M7" s="149"/>
      <c r="N7" s="145"/>
      <c r="O7" s="145"/>
      <c r="P7" s="154"/>
      <c r="Q7" s="155"/>
      <c r="R7" s="157"/>
      <c r="T7" s="149"/>
      <c r="U7" s="145"/>
      <c r="V7" s="151"/>
      <c r="W7" s="68"/>
    </row>
    <row r="8" spans="1:23" ht="17.25" customHeight="1">
      <c r="A8" s="10">
        <v>1</v>
      </c>
      <c r="B8" s="64">
        <f>IF(COUNTBLANK(C8),"",はじめに!$I$10)</f>
      </c>
      <c r="C8" s="1"/>
      <c r="E8" s="10">
        <v>1</v>
      </c>
      <c r="F8" s="64">
        <f>IF(COUNTBLANK(G8),"",はじめに!$I$10)</f>
      </c>
      <c r="G8" s="1"/>
      <c r="I8" s="10">
        <v>1</v>
      </c>
      <c r="J8" s="64">
        <f>IF(COUNTBLANK(K8),"",はじめに!$I$10)</f>
      </c>
      <c r="K8" s="1"/>
      <c r="M8" s="10">
        <v>1</v>
      </c>
      <c r="N8" s="64">
        <f>IF(COUNTBLANK(O8),"",はじめに!$I$10)</f>
      </c>
      <c r="O8" s="105"/>
      <c r="P8" s="116"/>
      <c r="Q8" s="105"/>
      <c r="R8" s="106"/>
      <c r="T8" s="10">
        <v>1</v>
      </c>
      <c r="U8" s="64">
        <f>IF(COUNTBLANK(V8),"",はじめに!$I$10)</f>
      </c>
      <c r="V8" s="1"/>
      <c r="W8" s="67"/>
    </row>
    <row r="9" spans="1:23" ht="17.25" customHeight="1">
      <c r="A9" s="11">
        <v>2</v>
      </c>
      <c r="B9" s="65">
        <f>IF(COUNTBLANK(C9),"",はじめに!$I$10)</f>
      </c>
      <c r="C9" s="2"/>
      <c r="E9" s="11">
        <v>2</v>
      </c>
      <c r="F9" s="65">
        <f>IF(COUNTBLANK(G9),"",はじめに!$I$10)</f>
      </c>
      <c r="G9" s="2"/>
      <c r="I9" s="11">
        <v>2</v>
      </c>
      <c r="J9" s="65">
        <f>IF(COUNTBLANK(K9),"",はじめに!$I$10)</f>
      </c>
      <c r="K9" s="2"/>
      <c r="M9" s="11">
        <v>2</v>
      </c>
      <c r="N9" s="65">
        <f>IF(COUNTBLANK(O9),"",はじめに!$I$10)</f>
      </c>
      <c r="O9" s="108"/>
      <c r="P9" s="117"/>
      <c r="Q9" s="108"/>
      <c r="R9" s="109"/>
      <c r="T9" s="11">
        <v>2</v>
      </c>
      <c r="U9" s="65">
        <f>IF(COUNTBLANK(V9),"",はじめに!$I$10)</f>
      </c>
      <c r="V9" s="2"/>
      <c r="W9" s="67"/>
    </row>
    <row r="10" spans="1:23" ht="17.25" customHeight="1">
      <c r="A10" s="11">
        <v>3</v>
      </c>
      <c r="B10" s="65">
        <f>IF(COUNTBLANK(C10),"",はじめに!$I$10)</f>
      </c>
      <c r="C10" s="2"/>
      <c r="E10" s="11">
        <v>3</v>
      </c>
      <c r="F10" s="65">
        <f>IF(COUNTBLANK(G10),"",はじめに!$I$10)</f>
      </c>
      <c r="G10" s="2"/>
      <c r="I10" s="11">
        <v>3</v>
      </c>
      <c r="J10" s="65">
        <f>IF(COUNTBLANK(K10),"",はじめに!$I$10)</f>
      </c>
      <c r="K10" s="2"/>
      <c r="M10" s="11">
        <v>3</v>
      </c>
      <c r="N10" s="65">
        <f>IF(COUNTBLANK(O10),"",はじめに!$I$10)</f>
      </c>
      <c r="O10" s="108"/>
      <c r="P10" s="117"/>
      <c r="Q10" s="108"/>
      <c r="R10" s="110"/>
      <c r="T10" s="11">
        <v>3</v>
      </c>
      <c r="U10" s="65">
        <f>IF(COUNTBLANK(V10),"",はじめに!$I$10)</f>
      </c>
      <c r="V10" s="2"/>
      <c r="W10" s="67"/>
    </row>
    <row r="11" spans="1:23" ht="17.25" customHeight="1">
      <c r="A11" s="11">
        <v>4</v>
      </c>
      <c r="B11" s="65">
        <f>IF(COUNTBLANK(C11),"",はじめに!$I$10)</f>
      </c>
      <c r="C11" s="2"/>
      <c r="E11" s="11">
        <v>4</v>
      </c>
      <c r="F11" s="65">
        <f>IF(COUNTBLANK(G11),"",はじめに!$I$10)</f>
      </c>
      <c r="G11" s="2"/>
      <c r="I11" s="11">
        <v>4</v>
      </c>
      <c r="J11" s="65">
        <f>IF(COUNTBLANK(K11),"",はじめに!$I$10)</f>
      </c>
      <c r="K11" s="2"/>
      <c r="M11" s="11">
        <v>4</v>
      </c>
      <c r="N11" s="65">
        <f>IF(COUNTBLANK(O11),"",はじめに!$I$10)</f>
      </c>
      <c r="O11" s="108"/>
      <c r="P11" s="117"/>
      <c r="Q11" s="107"/>
      <c r="R11" s="111"/>
      <c r="T11" s="11">
        <v>4</v>
      </c>
      <c r="U11" s="65">
        <f>IF(COUNTBLANK(V11),"",はじめに!$I$10)</f>
      </c>
      <c r="V11" s="2"/>
      <c r="W11" s="67"/>
    </row>
    <row r="12" spans="1:23" ht="17.25" customHeight="1">
      <c r="A12" s="11">
        <v>5</v>
      </c>
      <c r="B12" s="65">
        <f>IF(COUNTBLANK(C12),"",はじめに!$I$10)</f>
      </c>
      <c r="C12" s="2"/>
      <c r="E12" s="11">
        <v>5</v>
      </c>
      <c r="F12" s="65">
        <f>IF(COUNTBLANK(G12),"",はじめに!$I$10)</f>
      </c>
      <c r="G12" s="2"/>
      <c r="I12" s="11">
        <v>5</v>
      </c>
      <c r="J12" s="65">
        <f>IF(COUNTBLANK(K12),"",はじめに!$I$10)</f>
      </c>
      <c r="K12" s="2"/>
      <c r="M12" s="11">
        <v>5</v>
      </c>
      <c r="N12" s="65">
        <f>IF(COUNTBLANK(O12),"",はじめに!$I$10)</f>
      </c>
      <c r="O12" s="108"/>
      <c r="P12" s="117"/>
      <c r="Q12" s="107"/>
      <c r="R12" s="111"/>
      <c r="T12" s="11">
        <v>5</v>
      </c>
      <c r="U12" s="65">
        <f>IF(COUNTBLANK(V12),"",はじめに!$I$10)</f>
      </c>
      <c r="V12" s="2"/>
      <c r="W12" s="67"/>
    </row>
    <row r="13" spans="1:23" ht="17.25" customHeight="1">
      <c r="A13" s="11">
        <v>6</v>
      </c>
      <c r="B13" s="65">
        <f>IF(COUNTBLANK(C13),"",はじめに!$I$10)</f>
      </c>
      <c r="C13" s="2"/>
      <c r="E13" s="11">
        <v>6</v>
      </c>
      <c r="F13" s="65">
        <f>IF(COUNTBLANK(G13),"",はじめに!$I$10)</f>
      </c>
      <c r="G13" s="2"/>
      <c r="I13" s="11">
        <v>6</v>
      </c>
      <c r="J13" s="65">
        <f>IF(COUNTBLANK(K13),"",はじめに!$I$10)</f>
      </c>
      <c r="K13" s="2"/>
      <c r="M13" s="11">
        <v>6</v>
      </c>
      <c r="N13" s="65">
        <f>IF(COUNTBLANK(O13),"",はじめに!$I$10)</f>
      </c>
      <c r="O13" s="108"/>
      <c r="P13" s="117"/>
      <c r="Q13" s="107"/>
      <c r="R13" s="111"/>
      <c r="T13" s="11">
        <v>6</v>
      </c>
      <c r="U13" s="65">
        <f>IF(COUNTBLANK(V13),"",はじめに!$I$10)</f>
      </c>
      <c r="V13" s="2"/>
      <c r="W13" s="67"/>
    </row>
    <row r="14" spans="1:23" ht="17.25" customHeight="1">
      <c r="A14" s="11">
        <v>7</v>
      </c>
      <c r="B14" s="65">
        <f>IF(COUNTBLANK(C14),"",はじめに!$I$10)</f>
      </c>
      <c r="C14" s="2"/>
      <c r="E14" s="11">
        <v>7</v>
      </c>
      <c r="F14" s="65">
        <f>IF(COUNTBLANK(G14),"",はじめに!$I$10)</f>
      </c>
      <c r="G14" s="2"/>
      <c r="I14" s="11">
        <v>7</v>
      </c>
      <c r="J14" s="65">
        <f>IF(COUNTBLANK(K14),"",はじめに!$I$10)</f>
      </c>
      <c r="K14" s="2"/>
      <c r="M14" s="11">
        <v>7</v>
      </c>
      <c r="N14" s="65">
        <f>IF(COUNTBLANK(O14),"",はじめに!$I$10)</f>
      </c>
      <c r="O14" s="108"/>
      <c r="P14" s="117"/>
      <c r="Q14" s="107"/>
      <c r="R14" s="111"/>
      <c r="T14" s="11">
        <v>7</v>
      </c>
      <c r="U14" s="65">
        <f>IF(COUNTBLANK(V14),"",はじめに!$I$10)</f>
      </c>
      <c r="V14" s="2"/>
      <c r="W14" s="67"/>
    </row>
    <row r="15" spans="1:23" ht="17.25" customHeight="1">
      <c r="A15" s="11">
        <v>8</v>
      </c>
      <c r="B15" s="65">
        <f>IF(COUNTBLANK(C15),"",はじめに!$I$10)</f>
      </c>
      <c r="C15" s="2"/>
      <c r="E15" s="11">
        <v>8</v>
      </c>
      <c r="F15" s="65">
        <f>IF(COUNTBLANK(G15),"",はじめに!$I$10)</f>
      </c>
      <c r="G15" s="2"/>
      <c r="I15" s="11">
        <v>8</v>
      </c>
      <c r="J15" s="65">
        <f>IF(COUNTBLANK(K15),"",はじめに!$I$10)</f>
      </c>
      <c r="K15" s="2"/>
      <c r="M15" s="11">
        <v>8</v>
      </c>
      <c r="N15" s="65">
        <f>IF(COUNTBLANK(O15),"",はじめに!$I$10)</f>
      </c>
      <c r="O15" s="108"/>
      <c r="P15" s="117"/>
      <c r="Q15" s="107"/>
      <c r="R15" s="111"/>
      <c r="T15" s="11">
        <v>8</v>
      </c>
      <c r="U15" s="65">
        <f>IF(COUNTBLANK(V15),"",はじめに!$I$10)</f>
      </c>
      <c r="V15" s="2"/>
      <c r="W15" s="67"/>
    </row>
    <row r="16" spans="1:23" ht="17.25" customHeight="1">
      <c r="A16" s="11">
        <v>9</v>
      </c>
      <c r="B16" s="65">
        <f>IF(COUNTBLANK(C16),"",はじめに!$I$10)</f>
      </c>
      <c r="C16" s="2"/>
      <c r="E16" s="11">
        <v>9</v>
      </c>
      <c r="F16" s="65">
        <f>IF(COUNTBLANK(G16),"",はじめに!$I$10)</f>
      </c>
      <c r="G16" s="2"/>
      <c r="I16" s="11">
        <v>9</v>
      </c>
      <c r="J16" s="65">
        <f>IF(COUNTBLANK(K16),"",はじめに!$I$10)</f>
      </c>
      <c r="K16" s="2"/>
      <c r="M16" s="11">
        <v>9</v>
      </c>
      <c r="N16" s="65">
        <f>IF(COUNTBLANK(O16),"",はじめに!$I$10)</f>
      </c>
      <c r="O16" s="108"/>
      <c r="P16" s="117"/>
      <c r="Q16" s="107"/>
      <c r="R16" s="111"/>
      <c r="T16" s="11">
        <v>9</v>
      </c>
      <c r="U16" s="65">
        <f>IF(COUNTBLANK(V16),"",はじめに!$I$10)</f>
      </c>
      <c r="V16" s="2"/>
      <c r="W16" s="67"/>
    </row>
    <row r="17" spans="1:23" ht="17.25" customHeight="1">
      <c r="A17" s="11">
        <v>10</v>
      </c>
      <c r="B17" s="65">
        <f>IF(COUNTBLANK(C17),"",はじめに!$I$10)</f>
      </c>
      <c r="C17" s="2"/>
      <c r="E17" s="11">
        <v>10</v>
      </c>
      <c r="F17" s="65">
        <f>IF(COUNTBLANK(G17),"",はじめに!$I$10)</f>
      </c>
      <c r="G17" s="2"/>
      <c r="I17" s="11">
        <v>10</v>
      </c>
      <c r="J17" s="65">
        <f>IF(COUNTBLANK(K17),"",はじめに!$I$10)</f>
      </c>
      <c r="K17" s="2"/>
      <c r="M17" s="11">
        <v>10</v>
      </c>
      <c r="N17" s="65">
        <f>IF(COUNTBLANK(O17),"",はじめに!$I$10)</f>
      </c>
      <c r="O17" s="108"/>
      <c r="P17" s="117"/>
      <c r="Q17" s="107"/>
      <c r="R17" s="111"/>
      <c r="T17" s="11">
        <v>10</v>
      </c>
      <c r="U17" s="65">
        <f>IF(COUNTBLANK(V17),"",はじめに!$I$10)</f>
      </c>
      <c r="V17" s="2"/>
      <c r="W17" s="67"/>
    </row>
    <row r="18" spans="1:23" ht="17.25" customHeight="1">
      <c r="A18" s="11">
        <v>11</v>
      </c>
      <c r="B18" s="65">
        <f>IF(COUNTBLANK(C18),"",はじめに!$I$10)</f>
      </c>
      <c r="C18" s="2"/>
      <c r="E18" s="11">
        <v>11</v>
      </c>
      <c r="F18" s="65">
        <f>IF(COUNTBLANK(G18),"",はじめに!$I$10)</f>
      </c>
      <c r="G18" s="2"/>
      <c r="I18" s="11">
        <v>11</v>
      </c>
      <c r="J18" s="65">
        <f>IF(COUNTBLANK(K18),"",はじめに!$I$10)</f>
      </c>
      <c r="K18" s="2"/>
      <c r="M18" s="11">
        <v>11</v>
      </c>
      <c r="N18" s="65">
        <f>IF(COUNTBLANK(O18),"",はじめに!$I$10)</f>
      </c>
      <c r="O18" s="108"/>
      <c r="P18" s="117"/>
      <c r="Q18" s="107"/>
      <c r="R18" s="111"/>
      <c r="T18" s="11">
        <v>11</v>
      </c>
      <c r="U18" s="65">
        <f>IF(COUNTBLANK(V18),"",はじめに!$I$10)</f>
      </c>
      <c r="V18" s="2"/>
      <c r="W18" s="67"/>
    </row>
    <row r="19" spans="1:23" ht="17.25" customHeight="1">
      <c r="A19" s="11">
        <v>12</v>
      </c>
      <c r="B19" s="65">
        <f>IF(COUNTBLANK(C19),"",はじめに!$I$10)</f>
      </c>
      <c r="C19" s="2"/>
      <c r="E19" s="11">
        <v>12</v>
      </c>
      <c r="F19" s="65">
        <f>IF(COUNTBLANK(G19),"",はじめに!$I$10)</f>
      </c>
      <c r="G19" s="2"/>
      <c r="I19" s="11">
        <v>12</v>
      </c>
      <c r="J19" s="65">
        <f>IF(COUNTBLANK(K19),"",はじめに!$I$10)</f>
      </c>
      <c r="K19" s="2"/>
      <c r="M19" s="11">
        <v>12</v>
      </c>
      <c r="N19" s="65">
        <f>IF(COUNTBLANK(O19),"",はじめに!$I$10)</f>
      </c>
      <c r="O19" s="108"/>
      <c r="P19" s="117"/>
      <c r="Q19" s="107"/>
      <c r="R19" s="111"/>
      <c r="T19" s="11">
        <v>12</v>
      </c>
      <c r="U19" s="65">
        <f>IF(COUNTBLANK(V19),"",はじめに!$I$10)</f>
      </c>
      <c r="V19" s="2"/>
      <c r="W19" s="67"/>
    </row>
    <row r="20" spans="1:23" ht="17.25" customHeight="1">
      <c r="A20" s="11">
        <v>13</v>
      </c>
      <c r="B20" s="65">
        <f>IF(COUNTBLANK(C20),"",はじめに!$I$10)</f>
      </c>
      <c r="C20" s="2"/>
      <c r="E20" s="11">
        <v>13</v>
      </c>
      <c r="F20" s="65">
        <f>IF(COUNTBLANK(G20),"",はじめに!$I$10)</f>
      </c>
      <c r="G20" s="2"/>
      <c r="I20" s="11">
        <v>13</v>
      </c>
      <c r="J20" s="65">
        <f>IF(COUNTBLANK(K20),"",はじめに!$I$10)</f>
      </c>
      <c r="K20" s="2"/>
      <c r="M20" s="11">
        <v>13</v>
      </c>
      <c r="N20" s="65">
        <f>IF(COUNTBLANK(O20),"",はじめに!$I$10)</f>
      </c>
      <c r="O20" s="108"/>
      <c r="P20" s="117"/>
      <c r="Q20" s="107"/>
      <c r="R20" s="111"/>
      <c r="T20" s="11">
        <v>13</v>
      </c>
      <c r="U20" s="65">
        <f>IF(COUNTBLANK(V20),"",はじめに!$I$10)</f>
      </c>
      <c r="V20" s="2"/>
      <c r="W20" s="67"/>
    </row>
    <row r="21" spans="1:23" ht="17.25" customHeight="1">
      <c r="A21" s="11">
        <v>14</v>
      </c>
      <c r="B21" s="65">
        <f>IF(COUNTBLANK(C21),"",はじめに!$I$10)</f>
      </c>
      <c r="C21" s="2"/>
      <c r="E21" s="11">
        <v>14</v>
      </c>
      <c r="F21" s="65">
        <f>IF(COUNTBLANK(G21),"",はじめに!$I$10)</f>
      </c>
      <c r="G21" s="2"/>
      <c r="I21" s="11">
        <v>14</v>
      </c>
      <c r="J21" s="65">
        <f>IF(COUNTBLANK(K21),"",はじめに!$I$10)</f>
      </c>
      <c r="K21" s="2"/>
      <c r="M21" s="11">
        <v>14</v>
      </c>
      <c r="N21" s="65">
        <f>IF(COUNTBLANK(O21),"",はじめに!$I$10)</f>
      </c>
      <c r="O21" s="108"/>
      <c r="P21" s="117"/>
      <c r="Q21" s="107"/>
      <c r="R21" s="111"/>
      <c r="T21" s="11">
        <v>14</v>
      </c>
      <c r="U21" s="65">
        <f>IF(COUNTBLANK(V21),"",はじめに!$I$10)</f>
      </c>
      <c r="V21" s="2"/>
      <c r="W21" s="67"/>
    </row>
    <row r="22" spans="1:23" ht="17.25" customHeight="1">
      <c r="A22" s="11">
        <v>15</v>
      </c>
      <c r="B22" s="65">
        <f>IF(COUNTBLANK(C22),"",はじめに!$I$10)</f>
      </c>
      <c r="C22" s="2"/>
      <c r="E22" s="11">
        <v>15</v>
      </c>
      <c r="F22" s="65">
        <f>IF(COUNTBLANK(G22),"",はじめに!$I$10)</f>
      </c>
      <c r="G22" s="2"/>
      <c r="I22" s="11">
        <v>15</v>
      </c>
      <c r="J22" s="65">
        <f>IF(COUNTBLANK(K22),"",はじめに!$I$10)</f>
      </c>
      <c r="K22" s="2"/>
      <c r="M22" s="11">
        <v>15</v>
      </c>
      <c r="N22" s="65">
        <f>IF(COUNTBLANK(O22),"",はじめに!$I$10)</f>
      </c>
      <c r="O22" s="108"/>
      <c r="P22" s="117"/>
      <c r="Q22" s="107"/>
      <c r="R22" s="111"/>
      <c r="T22" s="11">
        <v>15</v>
      </c>
      <c r="U22" s="65">
        <f>IF(COUNTBLANK(V22),"",はじめに!$I$10)</f>
      </c>
      <c r="V22" s="2"/>
      <c r="W22" s="67"/>
    </row>
    <row r="23" spans="1:23" ht="17.25" customHeight="1">
      <c r="A23" s="11">
        <v>16</v>
      </c>
      <c r="B23" s="65">
        <f>IF(COUNTBLANK(C23),"",はじめに!$I$10)</f>
      </c>
      <c r="C23" s="2"/>
      <c r="E23" s="11">
        <v>16</v>
      </c>
      <c r="F23" s="65">
        <f>IF(COUNTBLANK(G23),"",はじめに!$I$10)</f>
      </c>
      <c r="G23" s="2"/>
      <c r="I23" s="11">
        <v>16</v>
      </c>
      <c r="J23" s="65">
        <f>IF(COUNTBLANK(K23),"",はじめに!$I$10)</f>
      </c>
      <c r="K23" s="2"/>
      <c r="M23" s="11">
        <v>16</v>
      </c>
      <c r="N23" s="65">
        <f>IF(COUNTBLANK(O23),"",はじめに!$I$10)</f>
      </c>
      <c r="O23" s="108"/>
      <c r="P23" s="117"/>
      <c r="Q23" s="107"/>
      <c r="R23" s="111"/>
      <c r="T23" s="11">
        <v>16</v>
      </c>
      <c r="U23" s="65">
        <f>IF(COUNTBLANK(V23),"",はじめに!$I$10)</f>
      </c>
      <c r="V23" s="2"/>
      <c r="W23" s="67"/>
    </row>
    <row r="24" spans="1:23" ht="17.25" customHeight="1">
      <c r="A24" s="11">
        <v>17</v>
      </c>
      <c r="B24" s="65">
        <f>IF(COUNTBLANK(C24),"",はじめに!$I$10)</f>
      </c>
      <c r="C24" s="2"/>
      <c r="E24" s="11">
        <v>17</v>
      </c>
      <c r="F24" s="65">
        <f>IF(COUNTBLANK(G24),"",はじめに!$I$10)</f>
      </c>
      <c r="G24" s="2"/>
      <c r="I24" s="11">
        <v>17</v>
      </c>
      <c r="J24" s="65">
        <f>IF(COUNTBLANK(K24),"",はじめに!$I$10)</f>
      </c>
      <c r="K24" s="2"/>
      <c r="M24" s="11">
        <v>17</v>
      </c>
      <c r="N24" s="65">
        <f>IF(COUNTBLANK(O24),"",はじめに!$I$10)</f>
      </c>
      <c r="O24" s="108"/>
      <c r="P24" s="117"/>
      <c r="Q24" s="107"/>
      <c r="R24" s="111"/>
      <c r="T24" s="11">
        <v>17</v>
      </c>
      <c r="U24" s="65">
        <f>IF(COUNTBLANK(V24),"",はじめに!$I$10)</f>
      </c>
      <c r="V24" s="2"/>
      <c r="W24" s="67"/>
    </row>
    <row r="25" spans="1:23" ht="17.25" customHeight="1">
      <c r="A25" s="11">
        <v>18</v>
      </c>
      <c r="B25" s="65">
        <f>IF(COUNTBLANK(C25),"",はじめに!$I$10)</f>
      </c>
      <c r="C25" s="2"/>
      <c r="E25" s="11">
        <v>18</v>
      </c>
      <c r="F25" s="65">
        <f>IF(COUNTBLANK(G25),"",はじめに!$I$10)</f>
      </c>
      <c r="G25" s="2"/>
      <c r="I25" s="11">
        <v>18</v>
      </c>
      <c r="J25" s="65">
        <f>IF(COUNTBLANK(K25),"",はじめに!$I$10)</f>
      </c>
      <c r="K25" s="2"/>
      <c r="M25" s="11">
        <v>18</v>
      </c>
      <c r="N25" s="65">
        <f>IF(COUNTBLANK(O25),"",はじめに!$I$10)</f>
      </c>
      <c r="O25" s="108"/>
      <c r="P25" s="117"/>
      <c r="Q25" s="107"/>
      <c r="R25" s="111"/>
      <c r="T25" s="11">
        <v>18</v>
      </c>
      <c r="U25" s="65">
        <f>IF(COUNTBLANK(V25),"",はじめに!$I$10)</f>
      </c>
      <c r="V25" s="2"/>
      <c r="W25" s="67"/>
    </row>
    <row r="26" spans="1:23" ht="17.25" customHeight="1">
      <c r="A26" s="11">
        <v>19</v>
      </c>
      <c r="B26" s="65">
        <f>IF(COUNTBLANK(C26),"",はじめに!$I$10)</f>
      </c>
      <c r="C26" s="2"/>
      <c r="E26" s="11">
        <v>19</v>
      </c>
      <c r="F26" s="65">
        <f>IF(COUNTBLANK(G26),"",はじめに!$I$10)</f>
      </c>
      <c r="G26" s="2"/>
      <c r="I26" s="11">
        <v>19</v>
      </c>
      <c r="J26" s="65">
        <f>IF(COUNTBLANK(K26),"",はじめに!$I$10)</f>
      </c>
      <c r="K26" s="2"/>
      <c r="M26" s="11">
        <v>19</v>
      </c>
      <c r="N26" s="65">
        <f>IF(COUNTBLANK(O26),"",はじめに!$I$10)</f>
      </c>
      <c r="O26" s="108"/>
      <c r="P26" s="117"/>
      <c r="Q26" s="107"/>
      <c r="R26" s="111"/>
      <c r="T26" s="11">
        <v>19</v>
      </c>
      <c r="U26" s="65">
        <f>IF(COUNTBLANK(V26),"",はじめに!$I$10)</f>
      </c>
      <c r="V26" s="2"/>
      <c r="W26" s="67"/>
    </row>
    <row r="27" spans="1:23" ht="17.25" customHeight="1">
      <c r="A27" s="11">
        <v>20</v>
      </c>
      <c r="B27" s="65">
        <f>IF(COUNTBLANK(C27),"",はじめに!$I$10)</f>
      </c>
      <c r="C27" s="2"/>
      <c r="E27" s="11">
        <v>20</v>
      </c>
      <c r="F27" s="65">
        <f>IF(COUNTBLANK(G27),"",はじめに!$I$10)</f>
      </c>
      <c r="G27" s="2"/>
      <c r="I27" s="11">
        <v>20</v>
      </c>
      <c r="J27" s="65">
        <f>IF(COUNTBLANK(K27),"",はじめに!$I$10)</f>
      </c>
      <c r="K27" s="2"/>
      <c r="M27" s="11">
        <v>20</v>
      </c>
      <c r="N27" s="65">
        <f>IF(COUNTBLANK(O27),"",はじめに!$I$10)</f>
      </c>
      <c r="O27" s="108"/>
      <c r="P27" s="117"/>
      <c r="Q27" s="107"/>
      <c r="R27" s="111"/>
      <c r="T27" s="11">
        <v>20</v>
      </c>
      <c r="U27" s="65">
        <f>IF(COUNTBLANK(V27),"",はじめに!$I$10)</f>
      </c>
      <c r="V27" s="2"/>
      <c r="W27" s="67"/>
    </row>
    <row r="28" spans="1:23" ht="17.25" customHeight="1">
      <c r="A28" s="11">
        <v>21</v>
      </c>
      <c r="B28" s="65">
        <f>IF(COUNTBLANK(C28),"",はじめに!$I$10)</f>
      </c>
      <c r="C28" s="2"/>
      <c r="E28" s="11">
        <v>21</v>
      </c>
      <c r="F28" s="65">
        <f>IF(COUNTBLANK(G28),"",はじめに!$I$10)</f>
      </c>
      <c r="G28" s="2"/>
      <c r="I28" s="11">
        <v>21</v>
      </c>
      <c r="J28" s="65">
        <f>IF(COUNTBLANK(K28),"",はじめに!$I$10)</f>
      </c>
      <c r="K28" s="2"/>
      <c r="M28" s="11">
        <v>21</v>
      </c>
      <c r="N28" s="65">
        <f>IF(COUNTBLANK(O28),"",はじめに!$I$10)</f>
      </c>
      <c r="O28" s="108"/>
      <c r="P28" s="117"/>
      <c r="Q28" s="107"/>
      <c r="R28" s="111"/>
      <c r="T28" s="11">
        <v>21</v>
      </c>
      <c r="U28" s="65">
        <f>IF(COUNTBLANK(V28),"",はじめに!$I$10)</f>
      </c>
      <c r="V28" s="2"/>
      <c r="W28" s="67"/>
    </row>
    <row r="29" spans="1:23" ht="17.25" customHeight="1">
      <c r="A29" s="11">
        <v>22</v>
      </c>
      <c r="B29" s="65">
        <f>IF(COUNTBLANK(C29),"",はじめに!$I$10)</f>
      </c>
      <c r="C29" s="2"/>
      <c r="E29" s="12">
        <v>22</v>
      </c>
      <c r="F29" s="65">
        <f>IF(COUNTBLANK(G29),"",はじめに!$I$10)</f>
      </c>
      <c r="G29" s="2"/>
      <c r="I29" s="11">
        <v>22</v>
      </c>
      <c r="J29" s="65">
        <f>IF(COUNTBLANK(K29),"",はじめに!$I$10)</f>
      </c>
      <c r="K29" s="2"/>
      <c r="M29" s="11">
        <v>22</v>
      </c>
      <c r="N29" s="65">
        <f>IF(COUNTBLANK(O29),"",はじめに!$I$10)</f>
      </c>
      <c r="O29" s="108"/>
      <c r="P29" s="117"/>
      <c r="Q29" s="107"/>
      <c r="R29" s="111"/>
      <c r="T29" s="12">
        <v>22</v>
      </c>
      <c r="U29" s="65">
        <f>IF(COUNTBLANK(V29),"",はじめに!$I$10)</f>
      </c>
      <c r="V29" s="2"/>
      <c r="W29" s="67"/>
    </row>
    <row r="30" spans="1:23" ht="17.25" customHeight="1">
      <c r="A30" s="11">
        <v>23</v>
      </c>
      <c r="B30" s="65">
        <f>IF(COUNTBLANK(C30),"",はじめに!$I$10)</f>
      </c>
      <c r="C30" s="2"/>
      <c r="E30" s="11">
        <v>23</v>
      </c>
      <c r="F30" s="65">
        <f>IF(COUNTBLANK(G30),"",はじめに!$I$10)</f>
      </c>
      <c r="G30" s="2"/>
      <c r="I30" s="11">
        <v>23</v>
      </c>
      <c r="J30" s="65">
        <f>IF(COUNTBLANK(K30),"",はじめに!$I$10)</f>
      </c>
      <c r="K30" s="2"/>
      <c r="M30" s="11">
        <v>23</v>
      </c>
      <c r="N30" s="65">
        <f>IF(COUNTBLANK(O30),"",はじめに!$I$10)</f>
      </c>
      <c r="O30" s="108"/>
      <c r="P30" s="117"/>
      <c r="Q30" s="107"/>
      <c r="R30" s="111"/>
      <c r="T30" s="11">
        <v>23</v>
      </c>
      <c r="U30" s="65">
        <f>IF(COUNTBLANK(V30),"",はじめに!$I$10)</f>
      </c>
      <c r="V30" s="2"/>
      <c r="W30" s="67"/>
    </row>
    <row r="31" spans="1:23" ht="17.25" customHeight="1">
      <c r="A31" s="11">
        <v>24</v>
      </c>
      <c r="B31" s="65">
        <f>IF(COUNTBLANK(C31),"",はじめに!$I$10)</f>
      </c>
      <c r="C31" s="2"/>
      <c r="E31" s="11">
        <v>24</v>
      </c>
      <c r="F31" s="65">
        <f>IF(COUNTBLANK(G31),"",はじめに!$I$10)</f>
      </c>
      <c r="G31" s="2"/>
      <c r="I31" s="11">
        <v>24</v>
      </c>
      <c r="J31" s="65">
        <f>IF(COUNTBLANK(K31),"",はじめに!$I$10)</f>
      </c>
      <c r="K31" s="2"/>
      <c r="M31" s="11">
        <v>24</v>
      </c>
      <c r="N31" s="65">
        <f>IF(COUNTBLANK(O31),"",はじめに!$I$10)</f>
      </c>
      <c r="O31" s="108"/>
      <c r="P31" s="117"/>
      <c r="Q31" s="107"/>
      <c r="R31" s="111"/>
      <c r="T31" s="11">
        <v>24</v>
      </c>
      <c r="U31" s="65">
        <f>IF(COUNTBLANK(V31),"",はじめに!$I$10)</f>
      </c>
      <c r="V31" s="2"/>
      <c r="W31" s="67"/>
    </row>
    <row r="32" spans="1:23" ht="17.25" customHeight="1">
      <c r="A32" s="11">
        <v>25</v>
      </c>
      <c r="B32" s="65">
        <f>IF(COUNTBLANK(C32),"",はじめに!$I$10)</f>
      </c>
      <c r="C32" s="2"/>
      <c r="E32" s="11">
        <v>25</v>
      </c>
      <c r="F32" s="65">
        <f>IF(COUNTBLANK(G32),"",はじめに!$I$10)</f>
      </c>
      <c r="G32" s="2"/>
      <c r="I32" s="11">
        <v>25</v>
      </c>
      <c r="J32" s="65">
        <f>IF(COUNTBLANK(K32),"",はじめに!$I$10)</f>
      </c>
      <c r="K32" s="2"/>
      <c r="M32" s="11">
        <v>25</v>
      </c>
      <c r="N32" s="65">
        <f>IF(COUNTBLANK(O32),"",はじめに!$I$10)</f>
      </c>
      <c r="O32" s="108"/>
      <c r="P32" s="117"/>
      <c r="Q32" s="107"/>
      <c r="R32" s="111"/>
      <c r="T32" s="11">
        <v>25</v>
      </c>
      <c r="U32" s="65">
        <f>IF(COUNTBLANK(V32),"",はじめに!$I$10)</f>
      </c>
      <c r="V32" s="2"/>
      <c r="W32" s="67"/>
    </row>
    <row r="33" spans="1:23" ht="17.25" customHeight="1">
      <c r="A33" s="11">
        <v>26</v>
      </c>
      <c r="B33" s="65">
        <f>IF(COUNTBLANK(C33),"",はじめに!$I$10)</f>
      </c>
      <c r="C33" s="2"/>
      <c r="E33" s="11">
        <v>26</v>
      </c>
      <c r="F33" s="65">
        <f>IF(COUNTBLANK(G33),"",はじめに!$I$10)</f>
      </c>
      <c r="G33" s="2"/>
      <c r="I33" s="11">
        <v>26</v>
      </c>
      <c r="J33" s="65">
        <f>IF(COUNTBLANK(K33),"",はじめに!$I$10)</f>
      </c>
      <c r="K33" s="2"/>
      <c r="M33" s="11">
        <v>26</v>
      </c>
      <c r="N33" s="65">
        <f>IF(COUNTBLANK(O33),"",はじめに!$I$10)</f>
      </c>
      <c r="O33" s="108"/>
      <c r="P33" s="117"/>
      <c r="Q33" s="107"/>
      <c r="R33" s="111"/>
      <c r="T33" s="11">
        <v>26</v>
      </c>
      <c r="U33" s="65">
        <f>IF(COUNTBLANK(V33),"",はじめに!$I$10)</f>
      </c>
      <c r="V33" s="2"/>
      <c r="W33" s="67"/>
    </row>
    <row r="34" spans="1:23" ht="17.25" customHeight="1">
      <c r="A34" s="11">
        <v>27</v>
      </c>
      <c r="B34" s="65">
        <f>IF(COUNTBLANK(C34),"",はじめに!$I$10)</f>
      </c>
      <c r="C34" s="2"/>
      <c r="E34" s="11">
        <v>27</v>
      </c>
      <c r="F34" s="65">
        <f>IF(COUNTBLANK(G34),"",はじめに!$I$10)</f>
      </c>
      <c r="G34" s="2"/>
      <c r="I34" s="11">
        <v>27</v>
      </c>
      <c r="J34" s="65">
        <f>IF(COUNTBLANK(K34),"",はじめに!$I$10)</f>
      </c>
      <c r="K34" s="2"/>
      <c r="M34" s="11">
        <v>27</v>
      </c>
      <c r="N34" s="65">
        <f>IF(COUNTBLANK(O34),"",はじめに!$I$10)</f>
      </c>
      <c r="O34" s="108"/>
      <c r="P34" s="117"/>
      <c r="Q34" s="107"/>
      <c r="R34" s="111"/>
      <c r="T34" s="11">
        <v>27</v>
      </c>
      <c r="U34" s="65">
        <f>IF(COUNTBLANK(V34),"",はじめに!$I$10)</f>
      </c>
      <c r="V34" s="2"/>
      <c r="W34" s="67"/>
    </row>
    <row r="35" spans="1:23" ht="17.25" customHeight="1">
      <c r="A35" s="11">
        <v>28</v>
      </c>
      <c r="B35" s="65">
        <f>IF(COUNTBLANK(C35),"",はじめに!$I$10)</f>
      </c>
      <c r="C35" s="2"/>
      <c r="E35" s="11">
        <v>28</v>
      </c>
      <c r="F35" s="65">
        <f>IF(COUNTBLANK(G35),"",はじめに!$I$10)</f>
      </c>
      <c r="G35" s="2"/>
      <c r="I35" s="11">
        <v>28</v>
      </c>
      <c r="J35" s="65">
        <f>IF(COUNTBLANK(K35),"",はじめに!$I$10)</f>
      </c>
      <c r="K35" s="2"/>
      <c r="M35" s="11">
        <v>28</v>
      </c>
      <c r="N35" s="65">
        <f>IF(COUNTBLANK(O35),"",はじめに!$I$10)</f>
      </c>
      <c r="O35" s="108"/>
      <c r="P35" s="117"/>
      <c r="Q35" s="107"/>
      <c r="R35" s="111"/>
      <c r="T35" s="11">
        <v>28</v>
      </c>
      <c r="U35" s="65">
        <f>IF(COUNTBLANK(V35),"",はじめに!$I$10)</f>
      </c>
      <c r="V35" s="2"/>
      <c r="W35" s="67"/>
    </row>
    <row r="36" spans="1:23" ht="17.25" customHeight="1">
      <c r="A36" s="11">
        <v>29</v>
      </c>
      <c r="B36" s="65">
        <f>IF(COUNTBLANK(C36),"",はじめに!$I$10)</f>
      </c>
      <c r="C36" s="2"/>
      <c r="E36" s="11">
        <v>29</v>
      </c>
      <c r="F36" s="65">
        <f>IF(COUNTBLANK(G36),"",はじめに!$I$10)</f>
      </c>
      <c r="G36" s="2"/>
      <c r="I36" s="11">
        <v>29</v>
      </c>
      <c r="J36" s="65">
        <f>IF(COUNTBLANK(K36),"",はじめに!$I$10)</f>
      </c>
      <c r="K36" s="2"/>
      <c r="M36" s="11">
        <v>29</v>
      </c>
      <c r="N36" s="65">
        <f>IF(COUNTBLANK(O36),"",はじめに!$I$10)</f>
      </c>
      <c r="O36" s="108"/>
      <c r="P36" s="117"/>
      <c r="Q36" s="107"/>
      <c r="R36" s="111"/>
      <c r="T36" s="11">
        <v>29</v>
      </c>
      <c r="U36" s="65">
        <f>IF(COUNTBLANK(V36),"",はじめに!$I$10)</f>
      </c>
      <c r="V36" s="2"/>
      <c r="W36" s="67"/>
    </row>
    <row r="37" spans="1:23" ht="17.25" customHeight="1">
      <c r="A37" s="11">
        <v>30</v>
      </c>
      <c r="B37" s="65">
        <f>IF(COUNTBLANK(C37),"",はじめに!$I$10)</f>
      </c>
      <c r="C37" s="2"/>
      <c r="E37" s="11">
        <v>30</v>
      </c>
      <c r="F37" s="65">
        <f>IF(COUNTBLANK(G37),"",はじめに!$I$10)</f>
      </c>
      <c r="G37" s="2"/>
      <c r="I37" s="11">
        <v>30</v>
      </c>
      <c r="J37" s="65">
        <f>IF(COUNTBLANK(K37),"",はじめに!$I$10)</f>
      </c>
      <c r="K37" s="2"/>
      <c r="M37" s="11">
        <v>30</v>
      </c>
      <c r="N37" s="65">
        <f>IF(COUNTBLANK(O37),"",はじめに!$I$10)</f>
      </c>
      <c r="O37" s="108"/>
      <c r="P37" s="117"/>
      <c r="Q37" s="107"/>
      <c r="R37" s="111"/>
      <c r="T37" s="11">
        <v>30</v>
      </c>
      <c r="U37" s="65">
        <f>IF(COUNTBLANK(V37),"",はじめに!$I$10)</f>
      </c>
      <c r="V37" s="2"/>
      <c r="W37" s="67"/>
    </row>
    <row r="38" spans="1:23" ht="17.25" customHeight="1">
      <c r="A38" s="11">
        <v>31</v>
      </c>
      <c r="B38" s="65">
        <f>IF(COUNTBLANK(C38),"",はじめに!$I$10)</f>
      </c>
      <c r="C38" s="2"/>
      <c r="E38" s="11">
        <v>31</v>
      </c>
      <c r="F38" s="65">
        <f>IF(COUNTBLANK(G38),"",はじめに!$I$10)</f>
      </c>
      <c r="G38" s="2"/>
      <c r="I38" s="11">
        <v>31</v>
      </c>
      <c r="J38" s="65">
        <f>IF(COUNTBLANK(K38),"",はじめに!$I$10)</f>
      </c>
      <c r="K38" s="2"/>
      <c r="M38" s="11">
        <v>31</v>
      </c>
      <c r="N38" s="65">
        <f>IF(COUNTBLANK(O38),"",はじめに!$I$10)</f>
      </c>
      <c r="O38" s="108"/>
      <c r="P38" s="117"/>
      <c r="Q38" s="107"/>
      <c r="R38" s="111"/>
      <c r="T38" s="11">
        <v>31</v>
      </c>
      <c r="U38" s="65">
        <f>IF(COUNTBLANK(V38),"",はじめに!$I$10)</f>
      </c>
      <c r="V38" s="2"/>
      <c r="W38" s="67"/>
    </row>
    <row r="39" spans="1:23" ht="17.25" customHeight="1">
      <c r="A39" s="11">
        <v>32</v>
      </c>
      <c r="B39" s="65">
        <f>IF(COUNTBLANK(C39),"",はじめに!$I$10)</f>
      </c>
      <c r="C39" s="2"/>
      <c r="E39" s="11">
        <v>32</v>
      </c>
      <c r="F39" s="65">
        <f>IF(COUNTBLANK(G39),"",はじめに!$I$10)</f>
      </c>
      <c r="G39" s="2"/>
      <c r="I39" s="11">
        <v>32</v>
      </c>
      <c r="J39" s="65">
        <f>IF(COUNTBLANK(K39),"",はじめに!$I$10)</f>
      </c>
      <c r="K39" s="2"/>
      <c r="M39" s="11">
        <v>32</v>
      </c>
      <c r="N39" s="65">
        <f>IF(COUNTBLANK(O39),"",はじめに!$I$10)</f>
      </c>
      <c r="O39" s="108"/>
      <c r="P39" s="117"/>
      <c r="Q39" s="107"/>
      <c r="R39" s="111"/>
      <c r="T39" s="11">
        <v>32</v>
      </c>
      <c r="U39" s="65">
        <f>IF(COUNTBLANK(V39),"",はじめに!$I$10)</f>
      </c>
      <c r="V39" s="2"/>
      <c r="W39" s="67"/>
    </row>
    <row r="40" spans="1:23" ht="17.25" customHeight="1">
      <c r="A40" s="11">
        <v>33</v>
      </c>
      <c r="B40" s="65">
        <f>IF(COUNTBLANK(C40),"",はじめに!$I$10)</f>
      </c>
      <c r="C40" s="2"/>
      <c r="E40" s="11">
        <v>33</v>
      </c>
      <c r="F40" s="65">
        <f>IF(COUNTBLANK(G40),"",はじめに!$I$10)</f>
      </c>
      <c r="G40" s="2"/>
      <c r="I40" s="11">
        <v>33</v>
      </c>
      <c r="J40" s="65">
        <f>IF(COUNTBLANK(K40),"",はじめに!$I$10)</f>
      </c>
      <c r="K40" s="2"/>
      <c r="M40" s="11">
        <v>33</v>
      </c>
      <c r="N40" s="65">
        <f>IF(COUNTBLANK(O40),"",はじめに!$I$10)</f>
      </c>
      <c r="O40" s="108"/>
      <c r="P40" s="117"/>
      <c r="Q40" s="107"/>
      <c r="R40" s="111"/>
      <c r="T40" s="11">
        <v>33</v>
      </c>
      <c r="U40" s="65">
        <f>IF(COUNTBLANK(V40),"",はじめに!$I$10)</f>
      </c>
      <c r="V40" s="2"/>
      <c r="W40" s="67"/>
    </row>
    <row r="41" spans="1:23" ht="17.25" customHeight="1">
      <c r="A41" s="11">
        <v>34</v>
      </c>
      <c r="B41" s="65">
        <f>IF(COUNTBLANK(C41),"",はじめに!$I$10)</f>
      </c>
      <c r="C41" s="2"/>
      <c r="E41" s="11">
        <v>34</v>
      </c>
      <c r="F41" s="65">
        <f>IF(COUNTBLANK(G41),"",はじめに!$I$10)</f>
      </c>
      <c r="G41" s="2"/>
      <c r="I41" s="11">
        <v>34</v>
      </c>
      <c r="J41" s="65">
        <f>IF(COUNTBLANK(K41),"",はじめに!$I$10)</f>
      </c>
      <c r="K41" s="2"/>
      <c r="M41" s="11">
        <v>34</v>
      </c>
      <c r="N41" s="65">
        <f>IF(COUNTBLANK(O41),"",はじめに!$I$10)</f>
      </c>
      <c r="O41" s="108"/>
      <c r="P41" s="117"/>
      <c r="Q41" s="107"/>
      <c r="R41" s="111"/>
      <c r="T41" s="11">
        <v>34</v>
      </c>
      <c r="U41" s="65">
        <f>IF(COUNTBLANK(V41),"",はじめに!$I$10)</f>
      </c>
      <c r="V41" s="2"/>
      <c r="W41" s="67"/>
    </row>
    <row r="42" spans="1:23" ht="17.25" customHeight="1">
      <c r="A42" s="11">
        <v>35</v>
      </c>
      <c r="B42" s="65">
        <f>IF(COUNTBLANK(C42),"",はじめに!$I$10)</f>
      </c>
      <c r="C42" s="2"/>
      <c r="E42" s="11">
        <v>35</v>
      </c>
      <c r="F42" s="65">
        <f>IF(COUNTBLANK(G42),"",はじめに!$I$10)</f>
      </c>
      <c r="G42" s="2"/>
      <c r="I42" s="11">
        <v>35</v>
      </c>
      <c r="J42" s="65">
        <f>IF(COUNTBLANK(K42),"",はじめに!$I$10)</f>
      </c>
      <c r="K42" s="2"/>
      <c r="M42" s="11">
        <v>35</v>
      </c>
      <c r="N42" s="65">
        <f>IF(COUNTBLANK(O42),"",はじめに!$I$10)</f>
      </c>
      <c r="O42" s="108"/>
      <c r="P42" s="117"/>
      <c r="Q42" s="107"/>
      <c r="R42" s="111"/>
      <c r="T42" s="11">
        <v>35</v>
      </c>
      <c r="U42" s="65">
        <f>IF(COUNTBLANK(V42),"",はじめに!$I$10)</f>
      </c>
      <c r="V42" s="2"/>
      <c r="W42" s="67"/>
    </row>
    <row r="43" spans="1:23" ht="17.25" customHeight="1">
      <c r="A43" s="11">
        <v>36</v>
      </c>
      <c r="B43" s="65">
        <f>IF(COUNTBLANK(C43),"",はじめに!$I$10)</f>
      </c>
      <c r="C43" s="2"/>
      <c r="E43" s="11">
        <v>36</v>
      </c>
      <c r="F43" s="65">
        <f>IF(COUNTBLANK(G43),"",はじめに!$I$10)</f>
      </c>
      <c r="G43" s="2"/>
      <c r="I43" s="11">
        <v>36</v>
      </c>
      <c r="J43" s="65">
        <f>IF(COUNTBLANK(K43),"",はじめに!$I$10)</f>
      </c>
      <c r="K43" s="2"/>
      <c r="M43" s="11">
        <v>36</v>
      </c>
      <c r="N43" s="65">
        <f>IF(COUNTBLANK(O43),"",はじめに!$I$10)</f>
      </c>
      <c r="O43" s="108"/>
      <c r="P43" s="117"/>
      <c r="Q43" s="107"/>
      <c r="R43" s="111"/>
      <c r="T43" s="11">
        <v>36</v>
      </c>
      <c r="U43" s="65">
        <f>IF(COUNTBLANK(V43),"",はじめに!$I$10)</f>
      </c>
      <c r="V43" s="2"/>
      <c r="W43" s="67"/>
    </row>
    <row r="44" spans="1:23" ht="17.25" customHeight="1">
      <c r="A44" s="11">
        <v>37</v>
      </c>
      <c r="B44" s="65">
        <f>IF(COUNTBLANK(C44),"",はじめに!$I$10)</f>
      </c>
      <c r="C44" s="2"/>
      <c r="E44" s="11">
        <v>37</v>
      </c>
      <c r="F44" s="65">
        <f>IF(COUNTBLANK(G44),"",はじめに!$I$10)</f>
      </c>
      <c r="G44" s="2"/>
      <c r="I44" s="11">
        <v>37</v>
      </c>
      <c r="J44" s="65">
        <f>IF(COUNTBLANK(K44),"",はじめに!$I$10)</f>
      </c>
      <c r="K44" s="2"/>
      <c r="M44" s="11">
        <v>37</v>
      </c>
      <c r="N44" s="65">
        <f>IF(COUNTBLANK(O44),"",はじめに!$I$10)</f>
      </c>
      <c r="O44" s="108"/>
      <c r="P44" s="117"/>
      <c r="Q44" s="107"/>
      <c r="R44" s="111"/>
      <c r="T44" s="11">
        <v>37</v>
      </c>
      <c r="U44" s="65">
        <f>IF(COUNTBLANK(V44),"",はじめに!$I$10)</f>
      </c>
      <c r="V44" s="2"/>
      <c r="W44" s="67"/>
    </row>
    <row r="45" spans="1:23" ht="17.25" customHeight="1">
      <c r="A45" s="11">
        <v>38</v>
      </c>
      <c r="B45" s="65">
        <f>IF(COUNTBLANK(C45),"",はじめに!$I$10)</f>
      </c>
      <c r="C45" s="2"/>
      <c r="E45" s="11">
        <v>38</v>
      </c>
      <c r="F45" s="65">
        <f>IF(COUNTBLANK(G45),"",はじめに!$I$10)</f>
      </c>
      <c r="G45" s="2"/>
      <c r="I45" s="11">
        <v>38</v>
      </c>
      <c r="J45" s="65">
        <f>IF(COUNTBLANK(K45),"",はじめに!$I$10)</f>
      </c>
      <c r="K45" s="2"/>
      <c r="M45" s="11">
        <v>38</v>
      </c>
      <c r="N45" s="65">
        <f>IF(COUNTBLANK(O45),"",はじめに!$I$10)</f>
      </c>
      <c r="O45" s="108"/>
      <c r="P45" s="117"/>
      <c r="Q45" s="107"/>
      <c r="R45" s="111"/>
      <c r="T45" s="11">
        <v>38</v>
      </c>
      <c r="U45" s="65">
        <f>IF(COUNTBLANK(V45),"",はじめに!$I$10)</f>
      </c>
      <c r="V45" s="2"/>
      <c r="W45" s="67"/>
    </row>
    <row r="46" spans="1:23" ht="17.25" customHeight="1">
      <c r="A46" s="11">
        <v>39</v>
      </c>
      <c r="B46" s="65">
        <f>IF(COUNTBLANK(C46),"",はじめに!$I$10)</f>
      </c>
      <c r="C46" s="2"/>
      <c r="E46" s="11">
        <v>39</v>
      </c>
      <c r="F46" s="65">
        <f>IF(COUNTBLANK(G46),"",はじめに!$I$10)</f>
      </c>
      <c r="G46" s="2"/>
      <c r="I46" s="11">
        <v>39</v>
      </c>
      <c r="J46" s="65">
        <f>IF(COUNTBLANK(K46),"",はじめに!$I$10)</f>
      </c>
      <c r="K46" s="2"/>
      <c r="M46" s="11">
        <v>39</v>
      </c>
      <c r="N46" s="65">
        <f>IF(COUNTBLANK(O46),"",はじめに!$I$10)</f>
      </c>
      <c r="O46" s="108"/>
      <c r="P46" s="117"/>
      <c r="Q46" s="107"/>
      <c r="R46" s="111"/>
      <c r="T46" s="11">
        <v>39</v>
      </c>
      <c r="U46" s="65">
        <f>IF(COUNTBLANK(V46),"",はじめに!$I$10)</f>
      </c>
      <c r="V46" s="2"/>
      <c r="W46" s="67"/>
    </row>
    <row r="47" spans="1:23" ht="17.25" customHeight="1" thickBot="1">
      <c r="A47" s="13">
        <v>40</v>
      </c>
      <c r="B47" s="66">
        <f>IF(COUNTBLANK(C47),"",はじめに!$I$10)</f>
      </c>
      <c r="C47" s="3"/>
      <c r="E47" s="13">
        <v>40</v>
      </c>
      <c r="F47" s="66">
        <f>IF(COUNTBLANK(G47),"",はじめに!$I$10)</f>
      </c>
      <c r="G47" s="3"/>
      <c r="I47" s="13">
        <v>40</v>
      </c>
      <c r="J47" s="66">
        <f>IF(COUNTBLANK(K47),"",はじめに!$I$10)</f>
      </c>
      <c r="K47" s="3"/>
      <c r="M47" s="13">
        <v>40</v>
      </c>
      <c r="N47" s="66">
        <f>IF(COUNTBLANK(O47),"",はじめに!$I$10)</f>
      </c>
      <c r="O47" s="120"/>
      <c r="P47" s="118"/>
      <c r="Q47" s="112"/>
      <c r="R47" s="113"/>
      <c r="T47" s="13">
        <v>40</v>
      </c>
      <c r="U47" s="66">
        <f>IF(COUNTBLANK(V47),"",はじめに!$I$10)</f>
      </c>
      <c r="V47" s="3"/>
      <c r="W47" s="67"/>
    </row>
    <row r="48" spans="1:23" ht="17.25" customHeight="1" thickBot="1">
      <c r="A48" s="158" t="s">
        <v>9</v>
      </c>
      <c r="B48" s="159"/>
      <c r="C48" s="14">
        <f>COUNTA(C8:C47)</f>
        <v>0</v>
      </c>
      <c r="E48" s="158" t="s">
        <v>9</v>
      </c>
      <c r="F48" s="159"/>
      <c r="G48" s="14">
        <f>COUNTA(G8:G47)</f>
        <v>0</v>
      </c>
      <c r="I48" s="158" t="s">
        <v>9</v>
      </c>
      <c r="J48" s="159"/>
      <c r="K48" s="14">
        <f>COUNTA(K8:K47)</f>
        <v>0</v>
      </c>
      <c r="M48" s="158" t="s">
        <v>9</v>
      </c>
      <c r="N48" s="159"/>
      <c r="O48" s="121">
        <f>COUNTA(O8:O47)</f>
        <v>0</v>
      </c>
      <c r="P48" s="119"/>
      <c r="Q48" s="114"/>
      <c r="R48" s="115"/>
      <c r="T48" s="158" t="s">
        <v>9</v>
      </c>
      <c r="U48" s="159"/>
      <c r="V48" s="14">
        <f>COUNTA(V8:V47)</f>
        <v>0</v>
      </c>
      <c r="W48" s="70"/>
    </row>
    <row r="49" ht="14.25" thickTop="1">
      <c r="W49" s="67"/>
    </row>
  </sheetData>
  <sheetProtection selectLockedCells="1"/>
  <mergeCells count="32">
    <mergeCell ref="I48:J48"/>
    <mergeCell ref="F6:F7"/>
    <mergeCell ref="I6:I7"/>
    <mergeCell ref="M48:N48"/>
    <mergeCell ref="E48:F48"/>
    <mergeCell ref="E6:E7"/>
    <mergeCell ref="I3:K3"/>
    <mergeCell ref="A2:K2"/>
    <mergeCell ref="E3:G3"/>
    <mergeCell ref="O1:S1"/>
    <mergeCell ref="C1:G1"/>
    <mergeCell ref="M3:O3"/>
    <mergeCell ref="M2:O2"/>
    <mergeCell ref="T48:U48"/>
    <mergeCell ref="A48:B48"/>
    <mergeCell ref="A6:A7"/>
    <mergeCell ref="B6:B7"/>
    <mergeCell ref="C6:C7"/>
    <mergeCell ref="G6:G7"/>
    <mergeCell ref="J6:J7"/>
    <mergeCell ref="K6:K7"/>
    <mergeCell ref="M6:M7"/>
    <mergeCell ref="N6:N7"/>
    <mergeCell ref="O6:O7"/>
    <mergeCell ref="T2:V2"/>
    <mergeCell ref="T6:T7"/>
    <mergeCell ref="U6:U7"/>
    <mergeCell ref="V6:V7"/>
    <mergeCell ref="T3:V3"/>
    <mergeCell ref="P6:P7"/>
    <mergeCell ref="Q6:Q7"/>
    <mergeCell ref="R6:R7"/>
  </mergeCells>
  <dataValidations count="1">
    <dataValidation type="list" allowBlank="1" showInputMessage="1" showErrorMessage="1" sqref="P8:R47">
      <formula1>"8月3日,8月4日,8月5日"</formula1>
    </dataValidation>
  </dataValidations>
  <printOptions/>
  <pageMargins left="0.1968503937007874" right="0.2755905511811024" top="0.1968503937007874" bottom="0.1968503937007874" header="0.1968503937007874" footer="0.1968503937007874"/>
  <pageSetup fitToHeight="1" fitToWidth="1" horizontalDpi="600" verticalDpi="600" orientation="landscape" paperSize="9" scale="57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IT教育センター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沖縄県立総合教育センター</dc:creator>
  <cp:keywords/>
  <dc:description/>
  <cp:lastModifiedBy>JPC108</cp:lastModifiedBy>
  <cp:lastPrinted>2008-04-24T08:00:33Z</cp:lastPrinted>
  <dcterms:created xsi:type="dcterms:W3CDTF">2004-04-15T05:13:50Z</dcterms:created>
  <dcterms:modified xsi:type="dcterms:W3CDTF">2009-04-25T00:35:50Z</dcterms:modified>
  <cp:category/>
  <cp:version/>
  <cp:contentType/>
  <cp:contentStatus/>
</cp:coreProperties>
</file>